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_SARP\__Konkursy_SARP_o_Kielce\2022_Konkurs_Sąd_Końskie\02_Do Ogłoszenia\"/>
    </mc:Choice>
  </mc:AlternateContent>
  <xr:revisionPtr revIDLastSave="0" documentId="13_ncr:1_{756D6864-CF60-4CE3-A81E-6E4CE635B1AB}" xr6:coauthVersionLast="47" xr6:coauthVersionMax="47" xr10:uidLastSave="{00000000-0000-0000-0000-000000000000}"/>
  <bookViews>
    <workbookView xWindow="1230" yWindow="-120" windowWidth="37290" windowHeight="21840" xr2:uid="{00000000-000D-0000-FFFF-FFFF00000000}"/>
  </bookViews>
  <sheets>
    <sheet name="20.01.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5" i="2" l="1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34" i="2"/>
  <c r="N132" i="2"/>
  <c r="N133" i="2"/>
  <c r="N130" i="2"/>
  <c r="N115" i="2"/>
  <c r="N116" i="2"/>
  <c r="N117" i="2"/>
  <c r="N118" i="2"/>
  <c r="N119" i="2"/>
  <c r="N120" i="2"/>
  <c r="N121" i="2"/>
  <c r="N122" i="2"/>
  <c r="N123" i="2"/>
  <c r="N124" i="2"/>
  <c r="N125" i="2"/>
  <c r="N114" i="2"/>
  <c r="N127" i="2" s="1"/>
  <c r="N94" i="2"/>
  <c r="N95" i="2"/>
  <c r="N96" i="2"/>
  <c r="N97" i="2"/>
  <c r="N98" i="2"/>
  <c r="N99" i="2"/>
  <c r="N111" i="2" s="1"/>
  <c r="N100" i="2"/>
  <c r="N101" i="2"/>
  <c r="N102" i="2"/>
  <c r="N103" i="2"/>
  <c r="N104" i="2"/>
  <c r="N105" i="2"/>
  <c r="N106" i="2"/>
  <c r="N107" i="2"/>
  <c r="N108" i="2"/>
  <c r="N109" i="2"/>
  <c r="N93" i="2"/>
  <c r="N64" i="2"/>
  <c r="N65" i="2"/>
  <c r="N66" i="2"/>
  <c r="N67" i="2"/>
  <c r="N68" i="2"/>
  <c r="N69" i="2"/>
  <c r="N70" i="2"/>
  <c r="N90" i="2" s="1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63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40" i="2"/>
  <c r="N16" i="2"/>
  <c r="N17" i="2"/>
  <c r="N18" i="2"/>
  <c r="N19" i="2"/>
  <c r="N20" i="2"/>
  <c r="N21" i="2"/>
  <c r="N22" i="2"/>
  <c r="N37" i="2" s="1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15" i="2"/>
  <c r="N5" i="2"/>
  <c r="N6" i="2"/>
  <c r="N7" i="2"/>
  <c r="N8" i="2"/>
  <c r="N9" i="2"/>
  <c r="N10" i="2"/>
  <c r="N4" i="2"/>
  <c r="N131" i="2"/>
  <c r="M134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32" i="2"/>
  <c r="M122" i="2"/>
  <c r="M124" i="2"/>
  <c r="M90" i="2"/>
  <c r="M31" i="2"/>
  <c r="M32" i="2"/>
  <c r="M33" i="2"/>
  <c r="M27" i="2"/>
  <c r="M28" i="2"/>
  <c r="J4" i="2"/>
  <c r="M152" i="2"/>
  <c r="M12" i="2"/>
  <c r="I154" i="2"/>
  <c r="I111" i="2"/>
  <c r="J108" i="2"/>
  <c r="K108" i="2" s="1"/>
  <c r="J97" i="2"/>
  <c r="K97" i="2" s="1"/>
  <c r="N152" i="2" l="1"/>
  <c r="N154" i="2" s="1"/>
  <c r="N60" i="2"/>
  <c r="N12" i="2"/>
  <c r="M127" i="2"/>
  <c r="M111" i="2"/>
  <c r="M60" i="2"/>
  <c r="M37" i="2"/>
  <c r="C152" i="2"/>
  <c r="J142" i="2"/>
  <c r="F142" i="2"/>
  <c r="J136" i="2"/>
  <c r="F136" i="2"/>
  <c r="J82" i="2"/>
  <c r="F82" i="2"/>
  <c r="J81" i="2"/>
  <c r="F81" i="2"/>
  <c r="J80" i="2"/>
  <c r="F80" i="2"/>
  <c r="J78" i="2"/>
  <c r="F78" i="2"/>
  <c r="I60" i="2"/>
  <c r="J56" i="2"/>
  <c r="F56" i="2"/>
  <c r="J55" i="2"/>
  <c r="F55" i="2"/>
  <c r="J54" i="2"/>
  <c r="F54" i="2"/>
  <c r="J49" i="2"/>
  <c r="F49" i="2"/>
  <c r="J41" i="2"/>
  <c r="F41" i="2"/>
  <c r="J32" i="2"/>
  <c r="J33" i="2"/>
  <c r="K18" i="2"/>
  <c r="K19" i="2"/>
  <c r="M154" i="2" l="1"/>
  <c r="M155" i="2" s="1"/>
  <c r="M156" i="2" s="1"/>
  <c r="N155" i="2"/>
  <c r="N156" i="2" s="1"/>
  <c r="K142" i="2"/>
  <c r="K136" i="2"/>
  <c r="K49" i="2"/>
  <c r="K78" i="2"/>
  <c r="K81" i="2"/>
  <c r="K41" i="2"/>
  <c r="K82" i="2"/>
  <c r="K80" i="2"/>
  <c r="K55" i="2"/>
  <c r="K56" i="2"/>
  <c r="K54" i="2"/>
  <c r="E90" i="2"/>
  <c r="E111" i="2"/>
  <c r="I152" i="2" l="1"/>
  <c r="I127" i="2"/>
  <c r="I90" i="2"/>
  <c r="I37" i="2"/>
  <c r="I12" i="2"/>
  <c r="J109" i="2"/>
  <c r="E152" i="2"/>
  <c r="J150" i="2"/>
  <c r="F150" i="2"/>
  <c r="J149" i="2"/>
  <c r="F149" i="2"/>
  <c r="J148" i="2"/>
  <c r="F148" i="2"/>
  <c r="J143" i="2"/>
  <c r="F143" i="2"/>
  <c r="J146" i="2"/>
  <c r="F146" i="2"/>
  <c r="J147" i="2"/>
  <c r="F147" i="2"/>
  <c r="J145" i="2"/>
  <c r="F145" i="2"/>
  <c r="J144" i="2"/>
  <c r="F144" i="2"/>
  <c r="J141" i="2"/>
  <c r="F141" i="2"/>
  <c r="J138" i="2"/>
  <c r="F138" i="2"/>
  <c r="J140" i="2"/>
  <c r="F140" i="2"/>
  <c r="J139" i="2"/>
  <c r="F139" i="2"/>
  <c r="J137" i="2"/>
  <c r="F137" i="2"/>
  <c r="J135" i="2"/>
  <c r="F135" i="2"/>
  <c r="J134" i="2"/>
  <c r="F134" i="2"/>
  <c r="J133" i="2"/>
  <c r="F133" i="2"/>
  <c r="J132" i="2"/>
  <c r="F132" i="2"/>
  <c r="J131" i="2"/>
  <c r="F131" i="2"/>
  <c r="J130" i="2"/>
  <c r="F130" i="2"/>
  <c r="E127" i="2"/>
  <c r="C127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J119" i="2"/>
  <c r="F119" i="2"/>
  <c r="J118" i="2"/>
  <c r="F118" i="2"/>
  <c r="J117" i="2"/>
  <c r="F117" i="2"/>
  <c r="J116" i="2"/>
  <c r="F116" i="2"/>
  <c r="J115" i="2"/>
  <c r="F115" i="2"/>
  <c r="J114" i="2"/>
  <c r="F114" i="2"/>
  <c r="C111" i="2"/>
  <c r="F109" i="2"/>
  <c r="J107" i="2"/>
  <c r="F107" i="2"/>
  <c r="J106" i="2"/>
  <c r="F106" i="2"/>
  <c r="J105" i="2"/>
  <c r="F105" i="2"/>
  <c r="J104" i="2"/>
  <c r="F104" i="2"/>
  <c r="J103" i="2"/>
  <c r="F103" i="2"/>
  <c r="J102" i="2"/>
  <c r="F102" i="2"/>
  <c r="J101" i="2"/>
  <c r="F101" i="2"/>
  <c r="J100" i="2"/>
  <c r="F100" i="2"/>
  <c r="J99" i="2"/>
  <c r="F99" i="2"/>
  <c r="J98" i="2"/>
  <c r="F98" i="2"/>
  <c r="J96" i="2"/>
  <c r="F96" i="2"/>
  <c r="J95" i="2"/>
  <c r="F95" i="2"/>
  <c r="J94" i="2"/>
  <c r="F94" i="2"/>
  <c r="J93" i="2"/>
  <c r="F93" i="2"/>
  <c r="C90" i="2"/>
  <c r="J88" i="2"/>
  <c r="F88" i="2"/>
  <c r="J87" i="2"/>
  <c r="F87" i="2"/>
  <c r="J86" i="2"/>
  <c r="F86" i="2"/>
  <c r="J85" i="2"/>
  <c r="F85" i="2"/>
  <c r="J83" i="2"/>
  <c r="F83" i="2"/>
  <c r="J84" i="2"/>
  <c r="F84" i="2"/>
  <c r="J79" i="2"/>
  <c r="F79" i="2"/>
  <c r="J76" i="2"/>
  <c r="F76" i="2"/>
  <c r="J75" i="2"/>
  <c r="F75" i="2"/>
  <c r="J77" i="2"/>
  <c r="F77" i="2"/>
  <c r="J74" i="2"/>
  <c r="F74" i="2"/>
  <c r="J73" i="2"/>
  <c r="F73" i="2"/>
  <c r="J72" i="2"/>
  <c r="F72" i="2"/>
  <c r="J71" i="2"/>
  <c r="F71" i="2"/>
  <c r="J70" i="2"/>
  <c r="K70" i="2" s="1"/>
  <c r="J69" i="2"/>
  <c r="F69" i="2"/>
  <c r="J68" i="2"/>
  <c r="F68" i="2"/>
  <c r="J67" i="2"/>
  <c r="F67" i="2"/>
  <c r="J66" i="2"/>
  <c r="F66" i="2"/>
  <c r="J65" i="2"/>
  <c r="F65" i="2"/>
  <c r="J64" i="2"/>
  <c r="F64" i="2"/>
  <c r="J63" i="2"/>
  <c r="F63" i="2"/>
  <c r="E60" i="2"/>
  <c r="C60" i="2"/>
  <c r="J58" i="2"/>
  <c r="F58" i="2"/>
  <c r="J57" i="2"/>
  <c r="F57" i="2"/>
  <c r="J53" i="2"/>
  <c r="F53" i="2"/>
  <c r="J52" i="2"/>
  <c r="F52" i="2"/>
  <c r="J51" i="2"/>
  <c r="F51" i="2"/>
  <c r="J50" i="2"/>
  <c r="F50" i="2"/>
  <c r="J48" i="2"/>
  <c r="F48" i="2"/>
  <c r="J47" i="2"/>
  <c r="F47" i="2"/>
  <c r="J46" i="2"/>
  <c r="F46" i="2"/>
  <c r="J45" i="2"/>
  <c r="F45" i="2"/>
  <c r="J44" i="2"/>
  <c r="F44" i="2"/>
  <c r="J43" i="2"/>
  <c r="F43" i="2"/>
  <c r="J42" i="2"/>
  <c r="F42" i="2"/>
  <c r="J40" i="2"/>
  <c r="F40" i="2"/>
  <c r="E37" i="2"/>
  <c r="C37" i="2"/>
  <c r="K35" i="2"/>
  <c r="J34" i="2"/>
  <c r="F34" i="2"/>
  <c r="F33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7" i="2"/>
  <c r="F17" i="2"/>
  <c r="J16" i="2"/>
  <c r="F16" i="2"/>
  <c r="J15" i="2"/>
  <c r="F15" i="2"/>
  <c r="E12" i="2"/>
  <c r="C12" i="2"/>
  <c r="J10" i="2"/>
  <c r="K10" i="2" s="1"/>
  <c r="J9" i="2"/>
  <c r="K9" i="2" s="1"/>
  <c r="J8" i="2"/>
  <c r="F8" i="2"/>
  <c r="J7" i="2"/>
  <c r="F7" i="2"/>
  <c r="J6" i="2"/>
  <c r="F6" i="2"/>
  <c r="J5" i="2"/>
  <c r="F5" i="2"/>
  <c r="F4" i="2"/>
  <c r="C154" i="2" l="1"/>
  <c r="C156" i="2" s="1"/>
  <c r="E154" i="2"/>
  <c r="E156" i="2" s="1"/>
  <c r="I156" i="2"/>
  <c r="K146" i="2"/>
  <c r="K65" i="2"/>
  <c r="K103" i="2"/>
  <c r="K109" i="2"/>
  <c r="K63" i="2"/>
  <c r="K75" i="2"/>
  <c r="K119" i="2"/>
  <c r="K131" i="2"/>
  <c r="K134" i="2"/>
  <c r="K52" i="2"/>
  <c r="K104" i="2"/>
  <c r="K135" i="2"/>
  <c r="K150" i="2"/>
  <c r="K8" i="2"/>
  <c r="K74" i="2"/>
  <c r="K22" i="2"/>
  <c r="K26" i="2"/>
  <c r="K50" i="2"/>
  <c r="K28" i="2"/>
  <c r="K30" i="2"/>
  <c r="F111" i="2"/>
  <c r="K115" i="2"/>
  <c r="K34" i="2"/>
  <c r="K79" i="2"/>
  <c r="J12" i="2"/>
  <c r="K31" i="2"/>
  <c r="K67" i="2"/>
  <c r="K101" i="2"/>
  <c r="K105" i="2"/>
  <c r="K117" i="2"/>
  <c r="K137" i="2"/>
  <c r="K57" i="2"/>
  <c r="K99" i="2"/>
  <c r="K106" i="2"/>
  <c r="K130" i="2"/>
  <c r="K133" i="2"/>
  <c r="K4" i="2"/>
  <c r="J37" i="2"/>
  <c r="K21" i="2"/>
  <c r="K25" i="2"/>
  <c r="K27" i="2"/>
  <c r="J60" i="2"/>
  <c r="K45" i="2"/>
  <c r="J90" i="2"/>
  <c r="K68" i="2"/>
  <c r="K72" i="2"/>
  <c r="K84" i="2"/>
  <c r="K85" i="2"/>
  <c r="K87" i="2"/>
  <c r="K93" i="2"/>
  <c r="J111" i="2"/>
  <c r="K95" i="2"/>
  <c r="K96" i="2"/>
  <c r="K102" i="2"/>
  <c r="K120" i="2"/>
  <c r="K123" i="2"/>
  <c r="K125" i="2"/>
  <c r="K139" i="2"/>
  <c r="K144" i="2"/>
  <c r="K147" i="2"/>
  <c r="K149" i="2"/>
  <c r="K32" i="2"/>
  <c r="K5" i="2"/>
  <c r="K42" i="2"/>
  <c r="K46" i="2"/>
  <c r="K48" i="2"/>
  <c r="F90" i="2"/>
  <c r="K69" i="2"/>
  <c r="K71" i="2"/>
  <c r="K73" i="2"/>
  <c r="K83" i="2"/>
  <c r="K86" i="2"/>
  <c r="K121" i="2"/>
  <c r="K140" i="2"/>
  <c r="K141" i="2"/>
  <c r="K148" i="2"/>
  <c r="K7" i="2"/>
  <c r="K16" i="2"/>
  <c r="K20" i="2"/>
  <c r="K29" i="2"/>
  <c r="K40" i="2"/>
  <c r="K43" i="2"/>
  <c r="K51" i="2"/>
  <c r="K53" i="2"/>
  <c r="K64" i="2"/>
  <c r="K66" i="2"/>
  <c r="K77" i="2"/>
  <c r="K76" i="2"/>
  <c r="K88" i="2"/>
  <c r="K98" i="2"/>
  <c r="K100" i="2"/>
  <c r="K107" i="2"/>
  <c r="K116" i="2"/>
  <c r="K118" i="2"/>
  <c r="K124" i="2"/>
  <c r="F152" i="2"/>
  <c r="K145" i="2"/>
  <c r="J127" i="2"/>
  <c r="F12" i="2"/>
  <c r="F37" i="2"/>
  <c r="K17" i="2"/>
  <c r="K24" i="2"/>
  <c r="K47" i="2"/>
  <c r="K58" i="2"/>
  <c r="F127" i="2"/>
  <c r="K122" i="2"/>
  <c r="K138" i="2"/>
  <c r="K23" i="2"/>
  <c r="F60" i="2"/>
  <c r="K143" i="2"/>
  <c r="K33" i="2"/>
  <c r="J152" i="2"/>
  <c r="K15" i="2"/>
  <c r="K114" i="2"/>
  <c r="K6" i="2"/>
  <c r="K94" i="2"/>
  <c r="K44" i="2"/>
  <c r="K132" i="2"/>
  <c r="J154" i="2" l="1"/>
  <c r="J155" i="2" s="1"/>
  <c r="F154" i="2"/>
  <c r="F155" i="2" s="1"/>
  <c r="F156" i="2" s="1"/>
  <c r="K111" i="2"/>
  <c r="K12" i="2"/>
  <c r="K152" i="2"/>
  <c r="K127" i="2"/>
  <c r="K90" i="2"/>
  <c r="K37" i="2"/>
  <c r="K60" i="2"/>
  <c r="K155" i="2" l="1"/>
  <c r="K154" i="2"/>
  <c r="J156" i="2"/>
  <c r="K156" i="2" s="1"/>
</calcChain>
</file>

<file path=xl/sharedStrings.xml><?xml version="1.0" encoding="utf-8"?>
<sst xmlns="http://schemas.openxmlformats.org/spreadsheetml/2006/main" count="335" uniqueCount="280">
  <si>
    <t>Lp</t>
  </si>
  <si>
    <t>Nazwa pomieszczenia</t>
  </si>
  <si>
    <t xml:space="preserve">ilość
pracowników </t>
  </si>
  <si>
    <r>
      <t>Powierzchnia
 jednego pomieszczenia w  m</t>
    </r>
    <r>
      <rPr>
        <b/>
        <vertAlign val="superscript"/>
        <sz val="9"/>
        <rFont val="Arial CE"/>
        <charset val="238"/>
      </rPr>
      <t>2</t>
    </r>
  </si>
  <si>
    <t xml:space="preserve">ilość
pomieszczeń </t>
  </si>
  <si>
    <r>
      <t>Łączna
powierzchnia pomieszczeń 
w m</t>
    </r>
    <r>
      <rPr>
        <b/>
        <vertAlign val="superscript"/>
        <sz val="9"/>
        <rFont val="Arial CE"/>
        <charset val="238"/>
      </rPr>
      <t>2</t>
    </r>
  </si>
  <si>
    <t>Uwagi</t>
  </si>
  <si>
    <t>Różnica powierzchni</t>
  </si>
  <si>
    <t>Kierownictwo Sądu</t>
  </si>
  <si>
    <t>1.1</t>
  </si>
  <si>
    <t>Gabinet Prezesa</t>
  </si>
  <si>
    <t>1.2</t>
  </si>
  <si>
    <t xml:space="preserve">Gabinet Wiceprezesa </t>
  </si>
  <si>
    <t>1.3</t>
  </si>
  <si>
    <t>1.4</t>
  </si>
  <si>
    <t xml:space="preserve">Sekretariat Prezesa </t>
  </si>
  <si>
    <t>1.5</t>
  </si>
  <si>
    <t>1.6</t>
  </si>
  <si>
    <t>1.7</t>
  </si>
  <si>
    <t>Razem Kierownictwo Sądu</t>
  </si>
  <si>
    <t>x</t>
  </si>
  <si>
    <t xml:space="preserve">Administracja </t>
  </si>
  <si>
    <t>2.1</t>
  </si>
  <si>
    <t>2.2</t>
  </si>
  <si>
    <t>2.3</t>
  </si>
  <si>
    <t>Pokój oddzialu administracyjnego</t>
  </si>
  <si>
    <t>2.4</t>
  </si>
  <si>
    <t xml:space="preserve">Pokój głównego księgowego </t>
  </si>
  <si>
    <t>2.5</t>
  </si>
  <si>
    <t>Pokój kierownika Biura Obsługi
 Interesantów</t>
  </si>
  <si>
    <t>2.6</t>
  </si>
  <si>
    <t>2.7</t>
  </si>
  <si>
    <t>Biuro obsługi interesanta - udzielanie informacji</t>
  </si>
  <si>
    <t>2.8</t>
  </si>
  <si>
    <t>Biuro obslugi interesantów - czytelnia</t>
  </si>
  <si>
    <t>2.9</t>
  </si>
  <si>
    <t>Biuro obsługi interesantów - zaplecze socjalne</t>
  </si>
  <si>
    <t>2.10</t>
  </si>
  <si>
    <t>Biuro podawcze</t>
  </si>
  <si>
    <t>2.11</t>
  </si>
  <si>
    <t>Sala konferencyjna</t>
  </si>
  <si>
    <t>2.12</t>
  </si>
  <si>
    <t>Biblioteka</t>
  </si>
  <si>
    <t>2.13</t>
  </si>
  <si>
    <t xml:space="preserve">Pokój archiwisty </t>
  </si>
  <si>
    <t>2.14</t>
  </si>
  <si>
    <t xml:space="preserve">Pokój informatyka z zapleczem technicznym </t>
  </si>
  <si>
    <t>Kancelarnia tajna</t>
  </si>
  <si>
    <t>2.18</t>
  </si>
  <si>
    <t>2.19</t>
  </si>
  <si>
    <t xml:space="preserve">Pokój dla prokuratorów </t>
  </si>
  <si>
    <t>2.20</t>
  </si>
  <si>
    <t>Pomieszczenie kserograficzne</t>
  </si>
  <si>
    <t>2.21</t>
  </si>
  <si>
    <t xml:space="preserve">Razem Administracja </t>
  </si>
  <si>
    <t>3.1</t>
  </si>
  <si>
    <t>3.2</t>
  </si>
  <si>
    <t xml:space="preserve">Pokój sędziego </t>
  </si>
  <si>
    <t>3.3</t>
  </si>
  <si>
    <t>Pokój referendarzy</t>
  </si>
  <si>
    <t>3.4</t>
  </si>
  <si>
    <t xml:space="preserve">Pokój asystenta sędziego </t>
  </si>
  <si>
    <t>3.5</t>
  </si>
  <si>
    <t>Pokój Kierownika Sekretariatu</t>
  </si>
  <si>
    <t>3.6</t>
  </si>
  <si>
    <t xml:space="preserve">Sekretariat Wydziału </t>
  </si>
  <si>
    <t>3.7</t>
  </si>
  <si>
    <t>Pokój na przechowywanie spraw bieżących</t>
  </si>
  <si>
    <t>3.8</t>
  </si>
  <si>
    <t>Sala rozpraw I</t>
  </si>
  <si>
    <t>3.9</t>
  </si>
  <si>
    <t>Pokój świadków dla sali I</t>
  </si>
  <si>
    <t>3.10</t>
  </si>
  <si>
    <t>3.11</t>
  </si>
  <si>
    <t>3.12</t>
  </si>
  <si>
    <t>3.13</t>
  </si>
  <si>
    <t xml:space="preserve">Pokój posiedzeń pojednawczych </t>
  </si>
  <si>
    <t>3.14</t>
  </si>
  <si>
    <t>Holl - poczekalnia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</si>
  <si>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</si>
  <si>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</si>
  <si>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</si>
  <si>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</si>
  <si>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</si>
  <si>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</si>
  <si>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</si>
  <si>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</si>
  <si>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</si>
  <si>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Pokój Kierownika Sekretariatu </t>
  </si>
  <si>
    <t>4.10</t>
  </si>
  <si>
    <t>4.11</t>
  </si>
  <si>
    <t xml:space="preserve">Pokój na przechowywanie spraw bieżących </t>
  </si>
  <si>
    <t>4.12</t>
  </si>
  <si>
    <t>4.13</t>
  </si>
  <si>
    <t>4.14</t>
  </si>
  <si>
    <t>4.15</t>
  </si>
  <si>
    <t>4.16</t>
  </si>
  <si>
    <t>4.17</t>
  </si>
  <si>
    <t>Pokój przesłuchań</t>
  </si>
  <si>
    <t>4.18</t>
  </si>
  <si>
    <t xml:space="preserve">Poczekalnia dla pokrzywdzonych </t>
  </si>
  <si>
    <t>4.19</t>
  </si>
  <si>
    <t>Przyjazny pokój przesłuchań dla pokrzywdzonych</t>
  </si>
  <si>
    <t>4.20</t>
  </si>
  <si>
    <t>Pomieszczenie techniczne przy przyjaznym pokoju przesłuchań</t>
  </si>
  <si>
    <t>4.21</t>
  </si>
  <si>
    <t>Poczekalnia z węzłem sanitarnym przy przyjaznym pokoju przesłuchań</t>
  </si>
  <si>
    <t>4.22</t>
  </si>
  <si>
    <t>Poczekalnia - Holl</t>
  </si>
  <si>
    <t>5.1</t>
  </si>
  <si>
    <r>
      <t xml:space="preserve">Pokój </t>
    </r>
    <r>
      <rPr>
        <sz val="9"/>
        <rFont val="Arial CE"/>
        <charset val="238"/>
      </rPr>
      <t>Przewodniczącego Wydziału</t>
    </r>
  </si>
  <si>
    <t>5.2</t>
  </si>
  <si>
    <t xml:space="preserve">Pokój sędziów lub referendarzy </t>
  </si>
  <si>
    <t>5.3</t>
  </si>
  <si>
    <t>5.5</t>
  </si>
  <si>
    <t>Sekretariat Wydziału</t>
  </si>
  <si>
    <t>5.7</t>
  </si>
  <si>
    <t>5.8</t>
  </si>
  <si>
    <t>Pokój informatyka i archiwisty</t>
  </si>
  <si>
    <t>5.9</t>
  </si>
  <si>
    <t>Czytelnia ksiąg wieczystych</t>
  </si>
  <si>
    <t>5.10</t>
  </si>
  <si>
    <t xml:space="preserve">Pomieszczenie do przechowywania spraw bieżących </t>
  </si>
  <si>
    <t>5.11</t>
  </si>
  <si>
    <t>Pokój technicznej obsługi informatycznej</t>
  </si>
  <si>
    <t>5.12</t>
  </si>
  <si>
    <t>5.13</t>
  </si>
  <si>
    <t>5.14</t>
  </si>
  <si>
    <t xml:space="preserve">Poczekalnia dla interesantów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</si>
  <si>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</si>
  <si>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</si>
  <si>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</si>
  <si>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</si>
  <si>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</si>
  <si>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</si>
  <si>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</si>
  <si>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</si>
  <si>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</si>
  <si>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</si>
  <si>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</si>
  <si>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</si>
  <si>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Pokój posiedzeń
do postępowania wyjaśniającego</t>
  </si>
  <si>
    <t>Pomieszczenia
do przechowywania  spraw bieżących</t>
  </si>
  <si>
    <t>Poczekalnia dla nieletnich</t>
  </si>
  <si>
    <t>Pokój zatrzymań
dla nieletnich wraz z węzłem sanitarnym</t>
  </si>
  <si>
    <t>Pokój dla pokrzywdzonych</t>
  </si>
  <si>
    <t>Razem Wydz. Rodzinny i Nieletnich</t>
  </si>
  <si>
    <t>7.2</t>
  </si>
  <si>
    <t>7.3</t>
  </si>
  <si>
    <t>7.4</t>
  </si>
  <si>
    <t>7.6</t>
  </si>
  <si>
    <t>7.7</t>
  </si>
  <si>
    <t>7.8</t>
  </si>
  <si>
    <t>7.11</t>
  </si>
  <si>
    <t>7.12</t>
  </si>
  <si>
    <t xml:space="preserve">Portiernia </t>
  </si>
  <si>
    <t xml:space="preserve">Pokój ochrony </t>
  </si>
  <si>
    <t>Szatnia ogólna</t>
  </si>
  <si>
    <t xml:space="preserve">Pokój adwokatów i radców prawnych </t>
  </si>
  <si>
    <t xml:space="preserve">Pomieszczenie socjalne </t>
  </si>
  <si>
    <t>Pokój gościnny z łazienką</t>
  </si>
  <si>
    <t>Pomieszczenie dla zatrzymanych z przedsionkiem dla konwoju</t>
  </si>
  <si>
    <t>Węzeł sanitarny dla konwoju</t>
  </si>
  <si>
    <t xml:space="preserve">Pomieszczenie gospodarcze
dla sprzątaczek </t>
  </si>
  <si>
    <t>Magazyn dowodów rzeczowych</t>
  </si>
  <si>
    <t>Magazyn druków</t>
  </si>
  <si>
    <t xml:space="preserve">Magazyn sprzętu i materiałów 
gospodarczych </t>
  </si>
  <si>
    <t>Magazyn materiałów biurowych</t>
  </si>
  <si>
    <t>Warsztat konserwatora</t>
  </si>
  <si>
    <t>Pomieszczenie na makulaturę</t>
  </si>
  <si>
    <t>Pomieszczenie przeznaczone do wypoczynku z możliwością wypoczynku dla kobiet w ciąży i karmiących matek</t>
  </si>
  <si>
    <t xml:space="preserve">Palarnia </t>
  </si>
  <si>
    <t>Razem powierzchnie ogólnego przeznaczenia</t>
  </si>
  <si>
    <t>Razem
powierzchnia użytkowa</t>
  </si>
  <si>
    <t>X</t>
  </si>
  <si>
    <t xml:space="preserve"> Komunikacja     25%</t>
  </si>
  <si>
    <t xml:space="preserve">OGÓŁEM  </t>
  </si>
  <si>
    <t>Zatwierdził:</t>
  </si>
  <si>
    <t>Wykonał: Anna Krzeszowiak</t>
  </si>
  <si>
    <t>Przewodniczący w Wydziale Karnym</t>
  </si>
  <si>
    <t>Przewodniczący w Wydziale Ksiąg Wieczystych (orzeka w W. Cywilnym) - wykazany w poz. 3.2</t>
  </si>
  <si>
    <t xml:space="preserve">Urzędnik </t>
  </si>
  <si>
    <t>Urzędnik</t>
  </si>
  <si>
    <t>Sekretariat Dyrektora Sądu</t>
  </si>
  <si>
    <t>Pokój dla ławników</t>
  </si>
  <si>
    <t>Biuro obsługi interesantów - kasa (lub urządzenie do dokonywania wpłat)</t>
  </si>
  <si>
    <t>Pomieszczenie do pełnienia stałego dyżuru</t>
  </si>
  <si>
    <t>Urzędnik Wydz. Cywilnego/Karnego</t>
  </si>
  <si>
    <t>Urzędnik + obsługa</t>
  </si>
  <si>
    <t>Zgodnie z pkt. 4.6 Wytycznych do projektowania budynków dla sądów powszechnych</t>
  </si>
  <si>
    <t>Pomieszczenie do przetwarzania informacji niejawnych w sysytemie teleinformatycznym</t>
  </si>
  <si>
    <t>Sędzia</t>
  </si>
  <si>
    <t>Pokój zastępcy Przewodniczącego</t>
  </si>
  <si>
    <t>Pokój dodatkowy zgodnie z pkt. 3.1.4 Wytycznych do projektowania budynków dla sądów powszechnych</t>
  </si>
  <si>
    <t>3.15</t>
  </si>
  <si>
    <t>Sędzia - Wiceprezes Sądu - Przew. Wydz. Ksiąg Wiecz.</t>
  </si>
  <si>
    <t>Sala rozpraw II</t>
  </si>
  <si>
    <t>Pokój narad dla sali II</t>
  </si>
  <si>
    <t>Pokój narad dla sali I</t>
  </si>
  <si>
    <t>3.16</t>
  </si>
  <si>
    <t>Pokój świadków dla sal II</t>
  </si>
  <si>
    <t>3.17</t>
  </si>
  <si>
    <t>3.18</t>
  </si>
  <si>
    <t>3.19</t>
  </si>
  <si>
    <t>Sala rozpraw III</t>
  </si>
  <si>
    <t>Pokój narad dla sali III</t>
  </si>
  <si>
    <t>Pokój świadków dla sal III</t>
  </si>
  <si>
    <t>Wydział Cywilny</t>
  </si>
  <si>
    <t xml:space="preserve">  Wydział Karny </t>
  </si>
  <si>
    <t>Pokój narad do sali  I</t>
  </si>
  <si>
    <t>Pokój świadków do sali I</t>
  </si>
  <si>
    <t>Pokój narad do sali  II</t>
  </si>
  <si>
    <t>Pokój świadków do sali II</t>
  </si>
  <si>
    <t>Pokój narad do sali III</t>
  </si>
  <si>
    <t>Pokój świadków do sali III</t>
  </si>
  <si>
    <t>4.23</t>
  </si>
  <si>
    <t>4.24</t>
  </si>
  <si>
    <t>4.25</t>
  </si>
  <si>
    <t>4.26</t>
  </si>
  <si>
    <t>Razem Wydział Cywilny</t>
  </si>
  <si>
    <t>Razem Wydział Karny</t>
  </si>
  <si>
    <t>Hol-poczekalnia</t>
  </si>
  <si>
    <r>
      <t xml:space="preserve">Wydział Ksiąg Wieczystych    </t>
    </r>
    <r>
      <rPr>
        <b/>
        <sz val="11"/>
        <rFont val="Arial CE"/>
        <charset val="238"/>
      </rPr>
      <t xml:space="preserve">                                   </t>
    </r>
  </si>
  <si>
    <t>Wiceprezes orzeka w Wydz. Cyw. Wykazany w poz. 3.2.</t>
  </si>
  <si>
    <t>Pokój ekspozytury centalnej informacji</t>
  </si>
  <si>
    <t>Archiwum KW</t>
  </si>
  <si>
    <t>Razem Wydz. Ksiąg  Wieczyst.</t>
  </si>
  <si>
    <t>Wezeł sanitarny dla zatrzymanych-męski</t>
  </si>
  <si>
    <t xml:space="preserve">Wezeł sanitarny dla zatrzymanych
damski </t>
  </si>
  <si>
    <t>Węzeł sanitarny z natryskiem dla pracowników gospodarczych sądu</t>
  </si>
  <si>
    <t>Archiwum zakładowe sądu</t>
  </si>
  <si>
    <t>Gabinet Dyrektora Sądu</t>
  </si>
  <si>
    <t>Urzędnicy księgowości</t>
  </si>
  <si>
    <t>Pokój Kierownika oddziału administracyjnego</t>
  </si>
  <si>
    <t>Pokój pracowników oddziału administracyjnego</t>
  </si>
  <si>
    <t>5.15</t>
  </si>
  <si>
    <t>5.16</t>
  </si>
  <si>
    <t>5.17</t>
  </si>
  <si>
    <t>7.14</t>
  </si>
  <si>
    <t>7.15</t>
  </si>
  <si>
    <t>7.16</t>
  </si>
  <si>
    <t>7.18</t>
  </si>
  <si>
    <t>7.19</t>
  </si>
  <si>
    <t>7.20</t>
  </si>
  <si>
    <t>Urzędnicy oraz 1-obsługa</t>
  </si>
  <si>
    <t xml:space="preserve"> </t>
  </si>
  <si>
    <t>Prezes Sądu wykazany w poz. 1.1</t>
  </si>
  <si>
    <t>2.15</t>
  </si>
  <si>
    <t>2.16</t>
  </si>
  <si>
    <t>2.17</t>
  </si>
  <si>
    <t>Urzędnicy</t>
  </si>
  <si>
    <t>Pomieszczenia ogólnego przeznaczenia</t>
  </si>
  <si>
    <t>obsługa</t>
  </si>
  <si>
    <t xml:space="preserve">Sala narad dla kierownictwa sądu </t>
  </si>
  <si>
    <t xml:space="preserve">Aneks kuchenny przy sali narad </t>
  </si>
  <si>
    <t xml:space="preserve">Pomieszczenie inspektora Ochrony Danych Osobowych </t>
  </si>
  <si>
    <t xml:space="preserve">Pokój do prowadzenia rozmów z podopiecznymi </t>
  </si>
  <si>
    <t xml:space="preserve">Pokój do prowadzenia rozmów informacyjnych </t>
  </si>
  <si>
    <r>
      <t xml:space="preserve">Pokój </t>
    </r>
    <r>
      <rPr>
        <sz val="9"/>
        <rFont val="Arial CE"/>
        <charset val="238"/>
      </rPr>
      <t>Przewodniczącego</t>
    </r>
    <r>
      <rPr>
        <sz val="10"/>
        <rFont val="Arial CE"/>
        <charset val="238"/>
      </rPr>
      <t xml:space="preserve"> </t>
    </r>
    <r>
      <rPr>
        <sz val="9"/>
        <rFont val="Arial CE"/>
        <charset val="238"/>
      </rPr>
      <t>Wydziału</t>
    </r>
  </si>
  <si>
    <r>
      <t>Pokój zastępcy P</t>
    </r>
    <r>
      <rPr>
        <sz val="9"/>
        <rFont val="Arial CE"/>
        <charset val="238"/>
      </rPr>
      <t>rzewodniczącego</t>
    </r>
    <r>
      <rPr>
        <sz val="10"/>
        <rFont val="Arial CE"/>
        <charset val="238"/>
      </rPr>
      <t xml:space="preserve"> </t>
    </r>
  </si>
  <si>
    <r>
      <t xml:space="preserve">Pokój kierownika </t>
    </r>
    <r>
      <rPr>
        <sz val="10"/>
        <rFont val="Arial CE"/>
        <charset val="238"/>
      </rPr>
      <t xml:space="preserve">ZKSS </t>
    </r>
  </si>
  <si>
    <r>
      <t xml:space="preserve">Pokój kuratorów </t>
    </r>
    <r>
      <rPr>
        <sz val="10"/>
        <rFont val="Arial CE"/>
        <charset val="238"/>
      </rPr>
      <t>sądowych</t>
    </r>
  </si>
  <si>
    <r>
      <t xml:space="preserve">Sekretariat </t>
    </r>
    <r>
      <rPr>
        <sz val="10"/>
        <rFont val="Arial CE"/>
        <charset val="238"/>
      </rPr>
      <t>ZKSS</t>
    </r>
  </si>
  <si>
    <t xml:space="preserve">  Wydział Rodzinny i Nieletnich            </t>
  </si>
  <si>
    <r>
      <t>Pokój kuratorów</t>
    </r>
    <r>
      <rPr>
        <sz val="10"/>
        <rFont val="Arial CE"/>
        <charset val="238"/>
      </rPr>
      <t xml:space="preserve"> sądowych</t>
    </r>
  </si>
  <si>
    <t xml:space="preserve">2 sędziów + 10 pracowników </t>
  </si>
  <si>
    <t xml:space="preserve">7 pracowników </t>
  </si>
  <si>
    <t>5.4</t>
  </si>
  <si>
    <t>5.6</t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</si>
  <si>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</t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</si>
  <si>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.5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</si>
  <si>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.9</t>
    </r>
    <r>
      <rPr>
        <sz val="11"/>
        <color theme="1"/>
        <rFont val="Calibri"/>
        <family val="2"/>
        <charset val="238"/>
        <scheme val="minor"/>
      </rPr>
      <t/>
    </r>
  </si>
  <si>
    <t>7.10</t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</si>
  <si>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.13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</si>
  <si>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.17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</si>
  <si>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.21</t>
    </r>
    <r>
      <rPr>
        <sz val="11"/>
        <color theme="1"/>
        <rFont val="Calibri"/>
        <family val="2"/>
        <charset val="238"/>
        <scheme val="minor"/>
      </rPr>
      <t/>
    </r>
  </si>
  <si>
    <t>Kondygnacja podziemna</t>
  </si>
  <si>
    <t>Kondygnacja nadziemna</t>
  </si>
  <si>
    <t xml:space="preserve"> 6 sędziów + 25 pracowników </t>
  </si>
  <si>
    <t xml:space="preserve">6 sędziów+16 pracowników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</si>
</sst>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sz val="7"/>
      <name val="Arial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14" fillId="2" borderId="6" xfId="0" applyFont="1" applyFill="1" applyBorder="1" applyAlignment="1">
      <alignment vertical="center"/>
    </xf>
    <xf numFmtId="2" fontId="16" fillId="0" borderId="6" xfId="0" applyNumberFormat="1" applyFont="1" applyBorder="1" applyAlignment="1">
      <alignment vertical="center" wrapText="1"/>
    </xf>
    <xf numFmtId="0" fontId="16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2" fontId="0" fillId="0" borderId="6" xfId="0" applyNumberForma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view="pageBreakPreview" zoomScaleNormal="100" zoomScaleSheetLayoutView="100" workbookViewId="0">
      <pane ySplit="1" topLeftCell="A18" activePane="bottomLeft" state="frozen"/>
      <selection pane="bottomLeft" activeCell="C154" sqref="C154"/>
    </sheetView>
  </sheetViews>
  <sheetFormatPr defaultRowHeight="12.75" x14ac:dyDescent="0.2"/>
  <cols>
    <col min="1" max="1" width="4.140625" style="14" customWidth="1"/>
    <col min="2" max="2" width="32.85546875" style="14" customWidth="1"/>
    <col min="3" max="3" width="16.7109375" style="46" customWidth="1"/>
    <col min="4" max="4" width="14.42578125" style="14" hidden="1" customWidth="1"/>
    <col min="5" max="5" width="12.7109375" style="14" hidden="1" customWidth="1"/>
    <col min="6" max="6" width="13.5703125" style="14" hidden="1" customWidth="1"/>
    <col min="7" max="7" width="18.7109375" style="14" customWidth="1"/>
    <col min="8" max="8" width="14.42578125" style="14" customWidth="1"/>
    <col min="9" max="9" width="12.7109375" style="14" customWidth="1"/>
    <col min="10" max="10" width="13.5703125" style="14" customWidth="1"/>
    <col min="11" max="11" width="13.85546875" style="14" customWidth="1"/>
    <col min="12" max="12" width="4.85546875" style="14" customWidth="1"/>
    <col min="13" max="14" width="15.42578125" style="14" customWidth="1"/>
    <col min="15" max="16384" width="9.140625" style="14"/>
  </cols>
  <sheetData>
    <row r="1" spans="1:14" ht="51" customHeight="1" thickBot="1" x14ac:dyDescent="0.25">
      <c r="A1" s="1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2" t="s">
        <v>5</v>
      </c>
      <c r="G1" s="13" t="s">
        <v>6</v>
      </c>
      <c r="H1" s="2" t="s">
        <v>3</v>
      </c>
      <c r="I1" s="2" t="s">
        <v>4</v>
      </c>
      <c r="J1" s="12" t="s">
        <v>5</v>
      </c>
      <c r="K1" s="3" t="s">
        <v>7</v>
      </c>
      <c r="M1" s="12" t="s">
        <v>276</v>
      </c>
      <c r="N1" s="12" t="s">
        <v>277</v>
      </c>
    </row>
    <row r="2" spans="1:14" ht="15" customHeight="1" x14ac:dyDescent="0.2">
      <c r="A2" s="15">
        <v>1</v>
      </c>
      <c r="B2" s="16">
        <v>2</v>
      </c>
      <c r="C2" s="6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7">
        <v>10</v>
      </c>
      <c r="K2" s="18">
        <v>11</v>
      </c>
      <c r="M2" s="17">
        <v>10</v>
      </c>
      <c r="N2" s="17">
        <v>10</v>
      </c>
    </row>
    <row r="3" spans="1:14" ht="22.5" customHeight="1" x14ac:dyDescent="0.2">
      <c r="A3" s="19">
        <v>1</v>
      </c>
      <c r="B3" s="20" t="s">
        <v>8</v>
      </c>
      <c r="C3" s="104"/>
      <c r="D3" s="21"/>
      <c r="E3" s="21"/>
      <c r="F3" s="22"/>
      <c r="G3" s="57"/>
      <c r="H3" s="21"/>
      <c r="I3" s="21"/>
      <c r="J3" s="22"/>
      <c r="K3" s="23"/>
      <c r="M3" s="22"/>
      <c r="N3" s="22"/>
    </row>
    <row r="4" spans="1:14" ht="25.5" customHeight="1" x14ac:dyDescent="0.2">
      <c r="A4" s="4" t="s">
        <v>9</v>
      </c>
      <c r="B4" s="24" t="s">
        <v>10</v>
      </c>
      <c r="C4" s="44"/>
      <c r="D4" s="4">
        <v>24</v>
      </c>
      <c r="E4" s="4">
        <v>1</v>
      </c>
      <c r="F4" s="26">
        <f>D4*E4</f>
        <v>24</v>
      </c>
      <c r="G4" s="48" t="s">
        <v>179</v>
      </c>
      <c r="H4" s="4">
        <v>24</v>
      </c>
      <c r="I4" s="4">
        <v>1</v>
      </c>
      <c r="J4" s="26">
        <f>H4*I4</f>
        <v>24</v>
      </c>
      <c r="K4" s="50">
        <f>J4-F4</f>
        <v>0</v>
      </c>
      <c r="M4" s="26"/>
      <c r="N4" s="26">
        <f>I4*H4</f>
        <v>24</v>
      </c>
    </row>
    <row r="5" spans="1:14" ht="39" x14ac:dyDescent="0.2">
      <c r="A5" s="4" t="s">
        <v>11</v>
      </c>
      <c r="B5" s="24" t="s">
        <v>12</v>
      </c>
      <c r="C5" s="44"/>
      <c r="D5" s="4">
        <v>18</v>
      </c>
      <c r="E5" s="4">
        <v>1</v>
      </c>
      <c r="F5" s="26">
        <f t="shared" ref="F5:F8" si="0">D5*E5</f>
        <v>18</v>
      </c>
      <c r="G5" s="58" t="s">
        <v>180</v>
      </c>
      <c r="H5" s="4">
        <v>18</v>
      </c>
      <c r="I5" s="4">
        <v>1</v>
      </c>
      <c r="J5" s="26">
        <f t="shared" ref="J5:J10" si="1">H5*I5</f>
        <v>18</v>
      </c>
      <c r="K5" s="50">
        <f t="shared" ref="K5:K73" si="2">J5-F5</f>
        <v>0</v>
      </c>
      <c r="M5" s="26"/>
      <c r="N5" s="26">
        <f t="shared" ref="N5:N10" si="3">I5*H5</f>
        <v>18</v>
      </c>
    </row>
    <row r="6" spans="1:14" ht="25.5" customHeight="1" x14ac:dyDescent="0.2">
      <c r="A6" s="4" t="s">
        <v>13</v>
      </c>
      <c r="B6" s="36" t="s">
        <v>231</v>
      </c>
      <c r="C6" s="44">
        <v>1</v>
      </c>
      <c r="D6" s="4">
        <v>18</v>
      </c>
      <c r="E6" s="4">
        <v>1</v>
      </c>
      <c r="F6" s="26">
        <f t="shared" si="0"/>
        <v>18</v>
      </c>
      <c r="G6" s="58" t="s">
        <v>181</v>
      </c>
      <c r="H6" s="4">
        <v>18</v>
      </c>
      <c r="I6" s="4">
        <v>1</v>
      </c>
      <c r="J6" s="26">
        <f t="shared" si="1"/>
        <v>18</v>
      </c>
      <c r="K6" s="50">
        <f t="shared" si="2"/>
        <v>0</v>
      </c>
      <c r="M6" s="26"/>
      <c r="N6" s="26">
        <f t="shared" si="3"/>
        <v>18</v>
      </c>
    </row>
    <row r="7" spans="1:14" ht="25.5" customHeight="1" x14ac:dyDescent="0.2">
      <c r="A7" s="4" t="s">
        <v>14</v>
      </c>
      <c r="B7" s="24" t="s">
        <v>15</v>
      </c>
      <c r="C7" s="44">
        <v>1</v>
      </c>
      <c r="D7" s="4">
        <v>18</v>
      </c>
      <c r="E7" s="4">
        <v>1</v>
      </c>
      <c r="F7" s="26">
        <f t="shared" si="0"/>
        <v>18</v>
      </c>
      <c r="G7" s="48" t="s">
        <v>182</v>
      </c>
      <c r="H7" s="4">
        <v>18</v>
      </c>
      <c r="I7" s="4">
        <v>1</v>
      </c>
      <c r="J7" s="26">
        <f t="shared" si="1"/>
        <v>18</v>
      </c>
      <c r="K7" s="50">
        <f t="shared" si="2"/>
        <v>0</v>
      </c>
      <c r="M7" s="26"/>
      <c r="N7" s="26">
        <f t="shared" si="3"/>
        <v>18</v>
      </c>
    </row>
    <row r="8" spans="1:14" ht="25.5" customHeight="1" x14ac:dyDescent="0.2">
      <c r="A8" s="4" t="s">
        <v>16</v>
      </c>
      <c r="B8" s="24" t="s">
        <v>183</v>
      </c>
      <c r="C8" s="44"/>
      <c r="D8" s="4">
        <v>18</v>
      </c>
      <c r="E8" s="4">
        <v>1</v>
      </c>
      <c r="F8" s="26">
        <f t="shared" si="0"/>
        <v>18</v>
      </c>
      <c r="G8" s="48"/>
      <c r="H8" s="4">
        <v>18</v>
      </c>
      <c r="I8" s="4">
        <v>1</v>
      </c>
      <c r="J8" s="26">
        <f t="shared" si="1"/>
        <v>18</v>
      </c>
      <c r="K8" s="50">
        <f t="shared" si="2"/>
        <v>0</v>
      </c>
      <c r="M8" s="26"/>
      <c r="N8" s="26">
        <f t="shared" si="3"/>
        <v>18</v>
      </c>
    </row>
    <row r="9" spans="1:14" ht="25.5" customHeight="1" x14ac:dyDescent="0.2">
      <c r="A9" s="4" t="s">
        <v>17</v>
      </c>
      <c r="B9" s="24" t="s">
        <v>253</v>
      </c>
      <c r="C9" s="44"/>
      <c r="D9" s="4"/>
      <c r="E9" s="4"/>
      <c r="F9" s="26"/>
      <c r="G9" s="48"/>
      <c r="H9" s="4">
        <v>24</v>
      </c>
      <c r="I9" s="4">
        <v>1</v>
      </c>
      <c r="J9" s="26">
        <f t="shared" si="1"/>
        <v>24</v>
      </c>
      <c r="K9" s="43">
        <f t="shared" si="2"/>
        <v>24</v>
      </c>
      <c r="M9" s="26"/>
      <c r="N9" s="26">
        <f t="shared" si="3"/>
        <v>24</v>
      </c>
    </row>
    <row r="10" spans="1:14" ht="25.5" customHeight="1" x14ac:dyDescent="0.2">
      <c r="A10" s="4" t="s">
        <v>18</v>
      </c>
      <c r="B10" s="24" t="s">
        <v>254</v>
      </c>
      <c r="C10" s="44"/>
      <c r="D10" s="4"/>
      <c r="E10" s="4"/>
      <c r="F10" s="26"/>
      <c r="G10" s="48"/>
      <c r="H10" s="4">
        <v>6</v>
      </c>
      <c r="I10" s="4">
        <v>1</v>
      </c>
      <c r="J10" s="26">
        <f t="shared" si="1"/>
        <v>6</v>
      </c>
      <c r="K10" s="43">
        <f t="shared" si="2"/>
        <v>6</v>
      </c>
      <c r="M10" s="26"/>
      <c r="N10" s="26">
        <f t="shared" si="3"/>
        <v>6</v>
      </c>
    </row>
    <row r="11" spans="1:14" ht="12" customHeight="1" x14ac:dyDescent="0.2">
      <c r="A11" s="24"/>
      <c r="B11" s="24"/>
      <c r="C11" s="44"/>
      <c r="D11" s="4"/>
      <c r="E11" s="4"/>
      <c r="F11" s="26"/>
      <c r="G11" s="48"/>
      <c r="H11" s="4"/>
      <c r="I11" s="4"/>
      <c r="J11" s="26"/>
      <c r="K11" s="50"/>
      <c r="M11" s="26"/>
      <c r="N11" s="26"/>
    </row>
    <row r="12" spans="1:14" ht="25.5" customHeight="1" x14ac:dyDescent="0.2">
      <c r="A12" s="24"/>
      <c r="B12" s="25" t="s">
        <v>19</v>
      </c>
      <c r="C12" s="51">
        <f>SUM(C4:C11)</f>
        <v>2</v>
      </c>
      <c r="D12" s="5" t="s">
        <v>20</v>
      </c>
      <c r="E12" s="5">
        <f>SUM(E4:E11)</f>
        <v>5</v>
      </c>
      <c r="F12" s="6">
        <f>SUM(F4:F11)</f>
        <v>96</v>
      </c>
      <c r="G12" s="49"/>
      <c r="H12" s="5" t="s">
        <v>20</v>
      </c>
      <c r="I12" s="5">
        <f>SUM(I4:I11)</f>
        <v>7</v>
      </c>
      <c r="J12" s="6">
        <f>SUM(J4:J11)</f>
        <v>126</v>
      </c>
      <c r="K12" s="43">
        <f>SUM(K4:K10)</f>
        <v>30</v>
      </c>
      <c r="M12" s="6">
        <f>SUM(M4:M11)</f>
        <v>0</v>
      </c>
      <c r="N12" s="6">
        <f>SUM(N4:N11)</f>
        <v>126</v>
      </c>
    </row>
    <row r="13" spans="1:14" ht="14.25" customHeight="1" x14ac:dyDescent="0.2">
      <c r="A13" s="24"/>
      <c r="B13" s="25"/>
      <c r="C13" s="51"/>
      <c r="D13" s="5"/>
      <c r="E13" s="5"/>
      <c r="F13" s="6"/>
      <c r="G13" s="49"/>
      <c r="H13" s="5"/>
      <c r="I13" s="5"/>
      <c r="J13" s="6"/>
      <c r="K13" s="50"/>
      <c r="M13" s="6"/>
      <c r="N13" s="6"/>
    </row>
    <row r="14" spans="1:14" ht="21.75" customHeight="1" x14ac:dyDescent="0.2">
      <c r="A14" s="19">
        <v>2</v>
      </c>
      <c r="B14" s="72" t="s">
        <v>21</v>
      </c>
      <c r="C14" s="105"/>
      <c r="D14" s="73"/>
      <c r="E14" s="73"/>
      <c r="F14" s="74"/>
      <c r="G14" s="59"/>
      <c r="H14" s="73"/>
      <c r="I14" s="73"/>
      <c r="J14" s="74"/>
      <c r="K14" s="23"/>
      <c r="M14" s="74"/>
      <c r="N14" s="74"/>
    </row>
    <row r="15" spans="1:14" ht="25.5" customHeight="1" x14ac:dyDescent="0.2">
      <c r="A15" s="4" t="s">
        <v>22</v>
      </c>
      <c r="B15" s="36" t="s">
        <v>233</v>
      </c>
      <c r="C15" s="44">
        <v>1</v>
      </c>
      <c r="D15" s="4">
        <v>15</v>
      </c>
      <c r="E15" s="4">
        <v>1</v>
      </c>
      <c r="F15" s="26">
        <f>D15*E15</f>
        <v>15</v>
      </c>
      <c r="G15" s="49" t="s">
        <v>182</v>
      </c>
      <c r="H15" s="4">
        <v>15</v>
      </c>
      <c r="I15" s="4">
        <v>1</v>
      </c>
      <c r="J15" s="26">
        <f>H15*I15</f>
        <v>15</v>
      </c>
      <c r="K15" s="4">
        <f t="shared" si="2"/>
        <v>0</v>
      </c>
      <c r="M15" s="26"/>
      <c r="N15" s="26">
        <f>I15*H15</f>
        <v>15</v>
      </c>
    </row>
    <row r="16" spans="1:14" ht="25.5" customHeight="1" x14ac:dyDescent="0.2">
      <c r="A16" s="4" t="s">
        <v>23</v>
      </c>
      <c r="B16" s="36" t="s">
        <v>234</v>
      </c>
      <c r="C16" s="44">
        <v>2</v>
      </c>
      <c r="D16" s="4">
        <v>15</v>
      </c>
      <c r="E16" s="4">
        <v>1</v>
      </c>
      <c r="F16" s="26">
        <f t="shared" ref="F16:F34" si="4">D16*E16</f>
        <v>15</v>
      </c>
      <c r="G16" s="49" t="s">
        <v>232</v>
      </c>
      <c r="H16" s="4">
        <v>15</v>
      </c>
      <c r="I16" s="4">
        <v>1</v>
      </c>
      <c r="J16" s="26">
        <f t="shared" ref="J16:J34" si="5">H16*I16</f>
        <v>15</v>
      </c>
      <c r="K16" s="4">
        <f t="shared" si="2"/>
        <v>0</v>
      </c>
      <c r="M16" s="26"/>
      <c r="N16" s="26">
        <f t="shared" ref="N16:N35" si="6">I16*H16</f>
        <v>15</v>
      </c>
    </row>
    <row r="17" spans="1:14" ht="25.5" customHeight="1" x14ac:dyDescent="0.2">
      <c r="A17" s="4" t="s">
        <v>24</v>
      </c>
      <c r="B17" s="24" t="s">
        <v>25</v>
      </c>
      <c r="C17" s="44"/>
      <c r="D17" s="4">
        <v>12</v>
      </c>
      <c r="E17" s="4">
        <v>1</v>
      </c>
      <c r="F17" s="26">
        <f t="shared" si="4"/>
        <v>12</v>
      </c>
      <c r="G17" s="49"/>
      <c r="H17" s="4">
        <v>12</v>
      </c>
      <c r="I17" s="4">
        <v>1</v>
      </c>
      <c r="J17" s="26">
        <f t="shared" si="5"/>
        <v>12</v>
      </c>
      <c r="K17" s="4">
        <f t="shared" si="2"/>
        <v>0</v>
      </c>
      <c r="M17" s="26"/>
      <c r="N17" s="26">
        <f t="shared" si="6"/>
        <v>12</v>
      </c>
    </row>
    <row r="18" spans="1:14" ht="25.5" customHeight="1" x14ac:dyDescent="0.2">
      <c r="A18" s="4" t="s">
        <v>26</v>
      </c>
      <c r="B18" s="24" t="s">
        <v>50</v>
      </c>
      <c r="C18" s="44"/>
      <c r="D18" s="4">
        <v>12</v>
      </c>
      <c r="E18" s="4">
        <v>1</v>
      </c>
      <c r="F18" s="26">
        <v>12</v>
      </c>
      <c r="G18" s="49"/>
      <c r="H18" s="4">
        <v>12</v>
      </c>
      <c r="I18" s="4">
        <v>1</v>
      </c>
      <c r="J18" s="26">
        <v>12</v>
      </c>
      <c r="K18" s="4">
        <f t="shared" si="2"/>
        <v>0</v>
      </c>
      <c r="M18" s="26"/>
      <c r="N18" s="26">
        <f t="shared" si="6"/>
        <v>12</v>
      </c>
    </row>
    <row r="19" spans="1:14" ht="25.5" customHeight="1" x14ac:dyDescent="0.2">
      <c r="A19" s="4" t="s">
        <v>28</v>
      </c>
      <c r="B19" s="24" t="s">
        <v>184</v>
      </c>
      <c r="C19" s="44"/>
      <c r="D19" s="4">
        <v>12</v>
      </c>
      <c r="E19" s="4">
        <v>1</v>
      </c>
      <c r="F19" s="26">
        <v>12</v>
      </c>
      <c r="G19" s="49"/>
      <c r="H19" s="4">
        <v>12</v>
      </c>
      <c r="I19" s="4">
        <v>1</v>
      </c>
      <c r="J19" s="26">
        <v>12</v>
      </c>
      <c r="K19" s="4">
        <f t="shared" si="2"/>
        <v>0</v>
      </c>
      <c r="M19" s="26"/>
      <c r="N19" s="26">
        <f t="shared" si="6"/>
        <v>12</v>
      </c>
    </row>
    <row r="20" spans="1:14" ht="25.5" customHeight="1" x14ac:dyDescent="0.2">
      <c r="A20" s="4" t="s">
        <v>30</v>
      </c>
      <c r="B20" s="24" t="s">
        <v>27</v>
      </c>
      <c r="C20" s="44">
        <v>1</v>
      </c>
      <c r="D20" s="4">
        <v>15</v>
      </c>
      <c r="E20" s="4">
        <v>1</v>
      </c>
      <c r="F20" s="26">
        <f t="shared" si="4"/>
        <v>15</v>
      </c>
      <c r="G20" s="49" t="s">
        <v>182</v>
      </c>
      <c r="H20" s="4">
        <v>15</v>
      </c>
      <c r="I20" s="4">
        <v>1</v>
      </c>
      <c r="J20" s="26">
        <f t="shared" si="5"/>
        <v>15</v>
      </c>
      <c r="K20" s="4">
        <f t="shared" si="2"/>
        <v>0</v>
      </c>
      <c r="M20" s="26"/>
      <c r="N20" s="26">
        <f t="shared" si="6"/>
        <v>15</v>
      </c>
    </row>
    <row r="21" spans="1:14" ht="25.5" customHeight="1" x14ac:dyDescent="0.2">
      <c r="A21" s="4" t="s">
        <v>31</v>
      </c>
      <c r="B21" s="36" t="s">
        <v>29</v>
      </c>
      <c r="C21" s="44"/>
      <c r="D21" s="4">
        <v>12</v>
      </c>
      <c r="E21" s="4">
        <v>1</v>
      </c>
      <c r="F21" s="26">
        <f t="shared" si="4"/>
        <v>12</v>
      </c>
      <c r="G21" s="49"/>
      <c r="H21" s="4">
        <v>12</v>
      </c>
      <c r="I21" s="4">
        <v>1</v>
      </c>
      <c r="J21" s="26">
        <f t="shared" si="5"/>
        <v>12</v>
      </c>
      <c r="K21" s="4">
        <f t="shared" si="2"/>
        <v>0</v>
      </c>
      <c r="M21" s="26"/>
      <c r="N21" s="26">
        <f t="shared" si="6"/>
        <v>12</v>
      </c>
    </row>
    <row r="22" spans="1:14" s="46" customFormat="1" ht="25.5" x14ac:dyDescent="0.2">
      <c r="A22" s="4" t="s">
        <v>33</v>
      </c>
      <c r="B22" s="36" t="s">
        <v>185</v>
      </c>
      <c r="C22" s="44">
        <v>1</v>
      </c>
      <c r="D22" s="44">
        <v>12</v>
      </c>
      <c r="E22" s="44">
        <v>1</v>
      </c>
      <c r="F22" s="45">
        <f t="shared" si="4"/>
        <v>12</v>
      </c>
      <c r="G22" s="48"/>
      <c r="H22" s="44">
        <v>12</v>
      </c>
      <c r="I22" s="44">
        <v>1</v>
      </c>
      <c r="J22" s="45">
        <f t="shared" si="5"/>
        <v>12</v>
      </c>
      <c r="K22" s="44">
        <f t="shared" si="2"/>
        <v>0</v>
      </c>
      <c r="M22" s="26"/>
      <c r="N22" s="26">
        <f t="shared" si="6"/>
        <v>12</v>
      </c>
    </row>
    <row r="23" spans="1:14" ht="25.5" customHeight="1" x14ac:dyDescent="0.2">
      <c r="A23" s="4" t="s">
        <v>35</v>
      </c>
      <c r="B23" s="31" t="s">
        <v>32</v>
      </c>
      <c r="C23" s="47">
        <v>1</v>
      </c>
      <c r="D23" s="4">
        <v>12</v>
      </c>
      <c r="E23" s="4">
        <v>1</v>
      </c>
      <c r="F23" s="26">
        <f t="shared" si="4"/>
        <v>12</v>
      </c>
      <c r="G23" s="49" t="s">
        <v>182</v>
      </c>
      <c r="H23" s="4">
        <v>12</v>
      </c>
      <c r="I23" s="4">
        <v>1</v>
      </c>
      <c r="J23" s="26">
        <f t="shared" si="5"/>
        <v>12</v>
      </c>
      <c r="K23" s="4">
        <f t="shared" si="2"/>
        <v>0</v>
      </c>
      <c r="M23" s="26"/>
      <c r="N23" s="26">
        <f t="shared" si="6"/>
        <v>12</v>
      </c>
    </row>
    <row r="24" spans="1:14" s="46" customFormat="1" ht="25.5" customHeight="1" x14ac:dyDescent="0.2">
      <c r="A24" s="4" t="s">
        <v>37</v>
      </c>
      <c r="B24" s="31" t="s">
        <v>34</v>
      </c>
      <c r="C24" s="47"/>
      <c r="D24" s="44">
        <v>12</v>
      </c>
      <c r="E24" s="44">
        <v>1</v>
      </c>
      <c r="F24" s="45">
        <f t="shared" si="4"/>
        <v>12</v>
      </c>
      <c r="G24" s="48" t="s">
        <v>187</v>
      </c>
      <c r="H24" s="44">
        <v>12</v>
      </c>
      <c r="I24" s="44">
        <v>1</v>
      </c>
      <c r="J24" s="45">
        <f t="shared" si="5"/>
        <v>12</v>
      </c>
      <c r="K24" s="44">
        <f t="shared" si="2"/>
        <v>0</v>
      </c>
      <c r="M24" s="26"/>
      <c r="N24" s="26">
        <f t="shared" si="6"/>
        <v>12</v>
      </c>
    </row>
    <row r="25" spans="1:14" ht="25.5" customHeight="1" x14ac:dyDescent="0.2">
      <c r="A25" s="4" t="s">
        <v>39</v>
      </c>
      <c r="B25" s="31" t="s">
        <v>36</v>
      </c>
      <c r="C25" s="47"/>
      <c r="D25" s="4">
        <v>6</v>
      </c>
      <c r="E25" s="4">
        <v>1</v>
      </c>
      <c r="F25" s="26">
        <f t="shared" si="4"/>
        <v>6</v>
      </c>
      <c r="G25" s="49"/>
      <c r="H25" s="4">
        <v>6</v>
      </c>
      <c r="I25" s="4">
        <v>1</v>
      </c>
      <c r="J25" s="26">
        <f t="shared" si="5"/>
        <v>6</v>
      </c>
      <c r="K25" s="4">
        <f t="shared" si="2"/>
        <v>0</v>
      </c>
      <c r="M25" s="26"/>
      <c r="N25" s="26">
        <f t="shared" si="6"/>
        <v>6</v>
      </c>
    </row>
    <row r="26" spans="1:14" ht="25.5" customHeight="1" x14ac:dyDescent="0.2">
      <c r="A26" s="4" t="s">
        <v>41</v>
      </c>
      <c r="B26" s="30" t="s">
        <v>38</v>
      </c>
      <c r="C26" s="47">
        <v>2</v>
      </c>
      <c r="D26" s="4">
        <v>12</v>
      </c>
      <c r="E26" s="4">
        <v>2</v>
      </c>
      <c r="F26" s="26">
        <f t="shared" si="4"/>
        <v>24</v>
      </c>
      <c r="G26" s="49" t="s">
        <v>188</v>
      </c>
      <c r="H26" s="4">
        <v>12</v>
      </c>
      <c r="I26" s="4">
        <v>2</v>
      </c>
      <c r="J26" s="26">
        <f t="shared" si="5"/>
        <v>24</v>
      </c>
      <c r="K26" s="4">
        <f t="shared" si="2"/>
        <v>0</v>
      </c>
      <c r="M26" s="26"/>
      <c r="N26" s="26">
        <f t="shared" si="6"/>
        <v>24</v>
      </c>
    </row>
    <row r="27" spans="1:14" ht="25.5" customHeight="1" x14ac:dyDescent="0.2">
      <c r="A27" s="4" t="s">
        <v>43</v>
      </c>
      <c r="B27" s="30" t="s">
        <v>40</v>
      </c>
      <c r="C27" s="47"/>
      <c r="D27" s="4">
        <v>48</v>
      </c>
      <c r="E27" s="4">
        <v>1</v>
      </c>
      <c r="F27" s="26">
        <f t="shared" si="4"/>
        <v>48</v>
      </c>
      <c r="G27" s="49"/>
      <c r="H27" s="4">
        <v>48</v>
      </c>
      <c r="I27" s="4">
        <v>1</v>
      </c>
      <c r="J27" s="26">
        <f t="shared" si="5"/>
        <v>48</v>
      </c>
      <c r="K27" s="4">
        <f t="shared" si="2"/>
        <v>0</v>
      </c>
      <c r="M27" s="26">
        <f t="shared" ref="M27:M33" si="7">H27*I27</f>
        <v>48</v>
      </c>
      <c r="N27" s="26">
        <f t="shared" si="6"/>
        <v>48</v>
      </c>
    </row>
    <row r="28" spans="1:14" ht="25.5" customHeight="1" x14ac:dyDescent="0.2">
      <c r="A28" s="4" t="s">
        <v>45</v>
      </c>
      <c r="B28" s="30" t="s">
        <v>42</v>
      </c>
      <c r="C28" s="47"/>
      <c r="D28" s="4">
        <v>18</v>
      </c>
      <c r="E28" s="4">
        <v>1</v>
      </c>
      <c r="F28" s="26">
        <f t="shared" si="4"/>
        <v>18</v>
      </c>
      <c r="G28" s="49"/>
      <c r="H28" s="4">
        <v>18</v>
      </c>
      <c r="I28" s="4">
        <v>1</v>
      </c>
      <c r="J28" s="26">
        <f t="shared" si="5"/>
        <v>18</v>
      </c>
      <c r="K28" s="4">
        <f t="shared" si="2"/>
        <v>0</v>
      </c>
      <c r="M28" s="26">
        <f t="shared" si="7"/>
        <v>18</v>
      </c>
      <c r="N28" s="26">
        <f t="shared" si="6"/>
        <v>18</v>
      </c>
    </row>
    <row r="29" spans="1:14" ht="25.5" customHeight="1" x14ac:dyDescent="0.2">
      <c r="A29" s="4" t="s">
        <v>247</v>
      </c>
      <c r="B29" s="32" t="s">
        <v>44</v>
      </c>
      <c r="C29" s="47">
        <v>1</v>
      </c>
      <c r="D29" s="4">
        <v>12</v>
      </c>
      <c r="E29" s="4">
        <v>1</v>
      </c>
      <c r="F29" s="26">
        <f t="shared" si="4"/>
        <v>12</v>
      </c>
      <c r="G29" s="49"/>
      <c r="H29" s="4">
        <v>15</v>
      </c>
      <c r="I29" s="4">
        <v>1</v>
      </c>
      <c r="J29" s="26">
        <f t="shared" si="5"/>
        <v>15</v>
      </c>
      <c r="K29" s="5">
        <f t="shared" si="2"/>
        <v>3</v>
      </c>
      <c r="M29" s="26"/>
      <c r="N29" s="26">
        <f t="shared" si="6"/>
        <v>15</v>
      </c>
    </row>
    <row r="30" spans="1:14" s="46" customFormat="1" ht="39" x14ac:dyDescent="0.2">
      <c r="A30" s="4" t="s">
        <v>248</v>
      </c>
      <c r="B30" s="28" t="s">
        <v>186</v>
      </c>
      <c r="C30" s="47"/>
      <c r="D30" s="44">
        <v>12</v>
      </c>
      <c r="E30" s="44">
        <v>1</v>
      </c>
      <c r="F30" s="45">
        <f t="shared" si="4"/>
        <v>12</v>
      </c>
      <c r="G30" s="48" t="s">
        <v>189</v>
      </c>
      <c r="H30" s="44">
        <v>12</v>
      </c>
      <c r="I30" s="44">
        <v>1</v>
      </c>
      <c r="J30" s="45">
        <f t="shared" si="5"/>
        <v>12</v>
      </c>
      <c r="K30" s="44">
        <f t="shared" si="2"/>
        <v>0</v>
      </c>
      <c r="M30" s="26"/>
      <c r="N30" s="26">
        <f t="shared" si="6"/>
        <v>12</v>
      </c>
    </row>
    <row r="31" spans="1:14" ht="25.5" customHeight="1" x14ac:dyDescent="0.2">
      <c r="A31" s="4" t="s">
        <v>249</v>
      </c>
      <c r="B31" s="32" t="s">
        <v>46</v>
      </c>
      <c r="C31" s="47">
        <v>1</v>
      </c>
      <c r="D31" s="4">
        <v>12</v>
      </c>
      <c r="E31" s="4">
        <v>1</v>
      </c>
      <c r="F31" s="26">
        <f t="shared" si="4"/>
        <v>12</v>
      </c>
      <c r="G31" s="49" t="s">
        <v>182</v>
      </c>
      <c r="H31" s="4">
        <v>12</v>
      </c>
      <c r="I31" s="4">
        <v>1</v>
      </c>
      <c r="J31" s="26">
        <f t="shared" si="5"/>
        <v>12</v>
      </c>
      <c r="K31" s="4">
        <f t="shared" si="2"/>
        <v>0</v>
      </c>
      <c r="M31" s="26">
        <f t="shared" si="7"/>
        <v>12</v>
      </c>
      <c r="N31" s="26">
        <f t="shared" si="6"/>
        <v>12</v>
      </c>
    </row>
    <row r="32" spans="1:14" ht="25.5" customHeight="1" x14ac:dyDescent="0.2">
      <c r="A32" s="4" t="s">
        <v>48</v>
      </c>
      <c r="B32" s="32" t="s">
        <v>47</v>
      </c>
      <c r="C32" s="47"/>
      <c r="D32" s="4">
        <v>12</v>
      </c>
      <c r="E32" s="4">
        <v>2</v>
      </c>
      <c r="F32" s="26">
        <f t="shared" si="4"/>
        <v>24</v>
      </c>
      <c r="G32" s="49"/>
      <c r="H32" s="29">
        <v>12</v>
      </c>
      <c r="I32" s="29">
        <v>2</v>
      </c>
      <c r="J32" s="26">
        <f t="shared" si="5"/>
        <v>24</v>
      </c>
      <c r="K32" s="4">
        <f t="shared" si="2"/>
        <v>0</v>
      </c>
      <c r="M32" s="26">
        <f t="shared" si="7"/>
        <v>24</v>
      </c>
      <c r="N32" s="26">
        <f t="shared" si="6"/>
        <v>24</v>
      </c>
    </row>
    <row r="33" spans="1:14" s="46" customFormat="1" ht="36" x14ac:dyDescent="0.2">
      <c r="A33" s="4" t="s">
        <v>49</v>
      </c>
      <c r="B33" s="28" t="s">
        <v>190</v>
      </c>
      <c r="C33" s="47"/>
      <c r="D33" s="44">
        <v>12</v>
      </c>
      <c r="E33" s="44">
        <v>1</v>
      </c>
      <c r="F33" s="45">
        <f t="shared" si="4"/>
        <v>12</v>
      </c>
      <c r="G33" s="48"/>
      <c r="H33" s="47">
        <v>12</v>
      </c>
      <c r="I33" s="47">
        <v>1</v>
      </c>
      <c r="J33" s="26">
        <f t="shared" si="5"/>
        <v>12</v>
      </c>
      <c r="K33" s="44">
        <f t="shared" si="2"/>
        <v>0</v>
      </c>
      <c r="M33" s="26">
        <f t="shared" si="7"/>
        <v>12</v>
      </c>
      <c r="N33" s="26">
        <f t="shared" si="6"/>
        <v>12</v>
      </c>
    </row>
    <row r="34" spans="1:14" ht="25.5" customHeight="1" x14ac:dyDescent="0.2">
      <c r="A34" s="4" t="s">
        <v>51</v>
      </c>
      <c r="B34" s="24" t="s">
        <v>52</v>
      </c>
      <c r="C34" s="44"/>
      <c r="D34" s="4">
        <v>12</v>
      </c>
      <c r="E34" s="4">
        <v>1</v>
      </c>
      <c r="F34" s="26">
        <f t="shared" si="4"/>
        <v>12</v>
      </c>
      <c r="G34" s="49"/>
      <c r="H34" s="4">
        <v>12</v>
      </c>
      <c r="I34" s="4">
        <v>1</v>
      </c>
      <c r="J34" s="26">
        <f t="shared" si="5"/>
        <v>12</v>
      </c>
      <c r="K34" s="4">
        <f t="shared" si="2"/>
        <v>0</v>
      </c>
      <c r="M34" s="26"/>
      <c r="N34" s="26">
        <f t="shared" si="6"/>
        <v>12</v>
      </c>
    </row>
    <row r="35" spans="1:14" ht="25.5" x14ac:dyDescent="0.2">
      <c r="A35" s="4" t="s">
        <v>53</v>
      </c>
      <c r="B35" s="36" t="s">
        <v>255</v>
      </c>
      <c r="C35" s="44"/>
      <c r="D35" s="4"/>
      <c r="E35" s="4"/>
      <c r="F35" s="26"/>
      <c r="G35" s="49"/>
      <c r="H35" s="4">
        <v>12</v>
      </c>
      <c r="I35" s="4">
        <v>1</v>
      </c>
      <c r="J35" s="26">
        <v>12</v>
      </c>
      <c r="K35" s="5">
        <f t="shared" si="2"/>
        <v>12</v>
      </c>
      <c r="M35" s="26"/>
      <c r="N35" s="26">
        <f t="shared" si="6"/>
        <v>12</v>
      </c>
    </row>
    <row r="36" spans="1:14" ht="20.25" customHeight="1" x14ac:dyDescent="0.2">
      <c r="A36" s="4"/>
      <c r="B36" s="24"/>
      <c r="C36" s="44"/>
      <c r="D36" s="4"/>
      <c r="E36" s="4"/>
      <c r="F36" s="26"/>
      <c r="G36" s="49"/>
      <c r="H36" s="4"/>
      <c r="I36" s="4"/>
      <c r="J36" s="26"/>
      <c r="K36" s="4"/>
      <c r="M36" s="26"/>
      <c r="N36" s="26"/>
    </row>
    <row r="37" spans="1:14" ht="25.5" customHeight="1" x14ac:dyDescent="0.2">
      <c r="A37" s="4"/>
      <c r="B37" s="25" t="s">
        <v>54</v>
      </c>
      <c r="C37" s="51">
        <f>SUM(C15:C36)</f>
        <v>10</v>
      </c>
      <c r="D37" s="5" t="s">
        <v>20</v>
      </c>
      <c r="E37" s="5">
        <f>SUM(E15:E36)</f>
        <v>22</v>
      </c>
      <c r="F37" s="6">
        <f>SUM(F15:F36)</f>
        <v>309</v>
      </c>
      <c r="G37" s="49"/>
      <c r="H37" s="5" t="s">
        <v>20</v>
      </c>
      <c r="I37" s="5">
        <f>SUM(I15:I36)</f>
        <v>23</v>
      </c>
      <c r="J37" s="6">
        <f>SUM(J15:J36)</f>
        <v>324</v>
      </c>
      <c r="K37" s="5">
        <f>SUM(K15:K36)</f>
        <v>15</v>
      </c>
      <c r="M37" s="6">
        <f>SUM(M15:M36)</f>
        <v>114</v>
      </c>
      <c r="N37" s="6">
        <f>SUM(N15:N36)</f>
        <v>324</v>
      </c>
    </row>
    <row r="38" spans="1:14" ht="19.5" customHeight="1" x14ac:dyDescent="0.2">
      <c r="A38" s="24"/>
      <c r="B38" s="24"/>
      <c r="C38" s="44"/>
      <c r="D38" s="4"/>
      <c r="E38" s="4"/>
      <c r="F38" s="26"/>
      <c r="G38" s="49"/>
      <c r="H38" s="4"/>
      <c r="I38" s="4"/>
      <c r="J38" s="26"/>
      <c r="K38" s="4"/>
      <c r="M38" s="26"/>
      <c r="N38" s="26"/>
    </row>
    <row r="39" spans="1:14" ht="34.5" customHeight="1" x14ac:dyDescent="0.2">
      <c r="A39" s="19">
        <v>3</v>
      </c>
      <c r="B39" s="72" t="s">
        <v>207</v>
      </c>
      <c r="C39" s="102" t="s">
        <v>279</v>
      </c>
      <c r="D39" s="103"/>
      <c r="E39" s="103"/>
      <c r="F39" s="103"/>
      <c r="G39" s="60"/>
      <c r="H39" s="68"/>
      <c r="I39" s="68"/>
      <c r="J39" s="75"/>
      <c r="K39" s="23"/>
      <c r="M39" s="75"/>
      <c r="N39" s="75"/>
    </row>
    <row r="40" spans="1:14" ht="25.5" customHeight="1" x14ac:dyDescent="0.2">
      <c r="A40" s="29" t="s">
        <v>55</v>
      </c>
      <c r="B40" s="30" t="s">
        <v>258</v>
      </c>
      <c r="C40" s="47">
        <v>1</v>
      </c>
      <c r="D40" s="29">
        <v>18</v>
      </c>
      <c r="E40" s="29">
        <v>1</v>
      </c>
      <c r="F40" s="76">
        <f t="shared" ref="F40:F58" si="8">D40*E40</f>
        <v>18</v>
      </c>
      <c r="G40" s="61" t="s">
        <v>191</v>
      </c>
      <c r="H40" s="29">
        <v>18</v>
      </c>
      <c r="I40" s="29">
        <v>1</v>
      </c>
      <c r="J40" s="76">
        <f t="shared" ref="J40:J58" si="9">H40*I40</f>
        <v>18</v>
      </c>
      <c r="K40" s="4">
        <f t="shared" si="2"/>
        <v>0</v>
      </c>
      <c r="M40" s="76"/>
      <c r="N40" s="76">
        <f>I40*H40</f>
        <v>18</v>
      </c>
    </row>
    <row r="41" spans="1:14" s="46" customFormat="1" ht="39" x14ac:dyDescent="0.2">
      <c r="A41" s="47" t="s">
        <v>56</v>
      </c>
      <c r="B41" s="31" t="s">
        <v>192</v>
      </c>
      <c r="C41" s="47"/>
      <c r="D41" s="47">
        <v>15</v>
      </c>
      <c r="E41" s="47">
        <v>1</v>
      </c>
      <c r="F41" s="77">
        <f t="shared" si="8"/>
        <v>15</v>
      </c>
      <c r="G41" s="62" t="s">
        <v>193</v>
      </c>
      <c r="H41" s="47">
        <v>15</v>
      </c>
      <c r="I41" s="47">
        <v>1</v>
      </c>
      <c r="J41" s="76">
        <f t="shared" si="9"/>
        <v>15</v>
      </c>
      <c r="K41" s="4">
        <f t="shared" si="2"/>
        <v>0</v>
      </c>
      <c r="M41" s="76"/>
      <c r="N41" s="76">
        <f t="shared" ref="N41:N58" si="10">I41*H41</f>
        <v>15</v>
      </c>
    </row>
    <row r="42" spans="1:14" ht="19.5" x14ac:dyDescent="0.2">
      <c r="A42" s="47" t="s">
        <v>58</v>
      </c>
      <c r="B42" s="30" t="s">
        <v>57</v>
      </c>
      <c r="C42" s="106">
        <v>5</v>
      </c>
      <c r="D42" s="29">
        <v>18</v>
      </c>
      <c r="E42" s="29">
        <v>3</v>
      </c>
      <c r="F42" s="76">
        <f t="shared" si="8"/>
        <v>54</v>
      </c>
      <c r="G42" s="62" t="s">
        <v>195</v>
      </c>
      <c r="H42" s="29">
        <v>18</v>
      </c>
      <c r="I42" s="29">
        <v>3</v>
      </c>
      <c r="J42" s="76">
        <f t="shared" si="9"/>
        <v>54</v>
      </c>
      <c r="K42" s="4">
        <f t="shared" si="2"/>
        <v>0</v>
      </c>
      <c r="M42" s="76"/>
      <c r="N42" s="76">
        <f t="shared" si="10"/>
        <v>54</v>
      </c>
    </row>
    <row r="43" spans="1:14" ht="25.5" customHeight="1" x14ac:dyDescent="0.2">
      <c r="A43" s="47" t="s">
        <v>60</v>
      </c>
      <c r="B43" s="30" t="s">
        <v>59</v>
      </c>
      <c r="C43" s="107">
        <v>1</v>
      </c>
      <c r="D43" s="29">
        <v>15</v>
      </c>
      <c r="E43" s="29">
        <v>1</v>
      </c>
      <c r="F43" s="76">
        <f t="shared" si="8"/>
        <v>15</v>
      </c>
      <c r="G43" s="61"/>
      <c r="H43" s="29">
        <v>15</v>
      </c>
      <c r="I43" s="29">
        <v>1</v>
      </c>
      <c r="J43" s="76">
        <f t="shared" si="9"/>
        <v>15</v>
      </c>
      <c r="K43" s="4">
        <f t="shared" si="2"/>
        <v>0</v>
      </c>
      <c r="M43" s="76"/>
      <c r="N43" s="76">
        <f t="shared" si="10"/>
        <v>15</v>
      </c>
    </row>
    <row r="44" spans="1:14" ht="25.5" customHeight="1" x14ac:dyDescent="0.2">
      <c r="A44" s="47" t="s">
        <v>62</v>
      </c>
      <c r="B44" s="30" t="s">
        <v>61</v>
      </c>
      <c r="C44" s="106">
        <v>4</v>
      </c>
      <c r="D44" s="29">
        <v>15</v>
      </c>
      <c r="E44" s="29">
        <v>2</v>
      </c>
      <c r="F44" s="76">
        <f t="shared" si="8"/>
        <v>30</v>
      </c>
      <c r="G44" s="61"/>
      <c r="H44" s="29">
        <v>15</v>
      </c>
      <c r="I44" s="29">
        <v>2</v>
      </c>
      <c r="J44" s="76">
        <f t="shared" si="9"/>
        <v>30</v>
      </c>
      <c r="K44" s="4">
        <f t="shared" si="2"/>
        <v>0</v>
      </c>
      <c r="M44" s="76"/>
      <c r="N44" s="76">
        <f t="shared" si="10"/>
        <v>30</v>
      </c>
    </row>
    <row r="45" spans="1:14" ht="25.5" customHeight="1" x14ac:dyDescent="0.2">
      <c r="A45" s="47" t="s">
        <v>64</v>
      </c>
      <c r="B45" s="30" t="s">
        <v>63</v>
      </c>
      <c r="C45" s="106">
        <v>1</v>
      </c>
      <c r="D45" s="29">
        <v>15</v>
      </c>
      <c r="E45" s="29">
        <v>1</v>
      </c>
      <c r="F45" s="76">
        <f t="shared" si="8"/>
        <v>15</v>
      </c>
      <c r="G45" s="61" t="s">
        <v>182</v>
      </c>
      <c r="H45" s="29">
        <v>15</v>
      </c>
      <c r="I45" s="29">
        <v>1</v>
      </c>
      <c r="J45" s="76">
        <f t="shared" si="9"/>
        <v>15</v>
      </c>
      <c r="K45" s="4">
        <f t="shared" si="2"/>
        <v>0</v>
      </c>
      <c r="M45" s="76"/>
      <c r="N45" s="76">
        <f t="shared" si="10"/>
        <v>15</v>
      </c>
    </row>
    <row r="46" spans="1:14" ht="25.5" customHeight="1" x14ac:dyDescent="0.2">
      <c r="A46" s="47" t="s">
        <v>66</v>
      </c>
      <c r="B46" s="30" t="s">
        <v>65</v>
      </c>
      <c r="C46" s="106">
        <v>10</v>
      </c>
      <c r="D46" s="29">
        <v>12</v>
      </c>
      <c r="E46" s="29">
        <v>5</v>
      </c>
      <c r="F46" s="76">
        <f t="shared" si="8"/>
        <v>60</v>
      </c>
      <c r="G46" s="61" t="s">
        <v>244</v>
      </c>
      <c r="H46" s="29">
        <v>15</v>
      </c>
      <c r="I46" s="29">
        <v>5</v>
      </c>
      <c r="J46" s="76">
        <f t="shared" si="9"/>
        <v>75</v>
      </c>
      <c r="K46" s="5">
        <f t="shared" si="2"/>
        <v>15</v>
      </c>
      <c r="M46" s="76"/>
      <c r="N46" s="76">
        <f t="shared" si="10"/>
        <v>75</v>
      </c>
    </row>
    <row r="47" spans="1:14" ht="25.5" customHeight="1" x14ac:dyDescent="0.2">
      <c r="A47" s="47" t="s">
        <v>68</v>
      </c>
      <c r="B47" s="28" t="s">
        <v>67</v>
      </c>
      <c r="C47" s="106"/>
      <c r="D47" s="29">
        <v>12</v>
      </c>
      <c r="E47" s="29">
        <v>1</v>
      </c>
      <c r="F47" s="76">
        <f t="shared" si="8"/>
        <v>12</v>
      </c>
      <c r="G47" s="63"/>
      <c r="H47" s="29">
        <v>24</v>
      </c>
      <c r="I47" s="29">
        <v>1</v>
      </c>
      <c r="J47" s="76">
        <f t="shared" si="9"/>
        <v>24</v>
      </c>
      <c r="K47" s="5">
        <f t="shared" si="2"/>
        <v>12</v>
      </c>
      <c r="M47" s="76"/>
      <c r="N47" s="76">
        <f t="shared" si="10"/>
        <v>24</v>
      </c>
    </row>
    <row r="48" spans="1:14" ht="25.5" customHeight="1" x14ac:dyDescent="0.2">
      <c r="A48" s="47" t="s">
        <v>70</v>
      </c>
      <c r="B48" s="30" t="s">
        <v>69</v>
      </c>
      <c r="C48" s="106"/>
      <c r="D48" s="29">
        <v>60</v>
      </c>
      <c r="E48" s="29">
        <v>1</v>
      </c>
      <c r="F48" s="76">
        <f t="shared" si="8"/>
        <v>60</v>
      </c>
      <c r="G48" s="63"/>
      <c r="H48" s="29">
        <v>60</v>
      </c>
      <c r="I48" s="29">
        <v>1</v>
      </c>
      <c r="J48" s="76">
        <f t="shared" si="9"/>
        <v>60</v>
      </c>
      <c r="K48" s="4">
        <f t="shared" si="2"/>
        <v>0</v>
      </c>
      <c r="M48" s="76"/>
      <c r="N48" s="76">
        <f t="shared" si="10"/>
        <v>60</v>
      </c>
    </row>
    <row r="49" spans="1:14" ht="25.5" customHeight="1" x14ac:dyDescent="0.2">
      <c r="A49" s="29" t="s">
        <v>72</v>
      </c>
      <c r="B49" s="30" t="s">
        <v>198</v>
      </c>
      <c r="C49" s="106"/>
      <c r="D49" s="29">
        <v>12</v>
      </c>
      <c r="E49" s="29">
        <v>1</v>
      </c>
      <c r="F49" s="76">
        <f t="shared" si="8"/>
        <v>12</v>
      </c>
      <c r="G49" s="63"/>
      <c r="H49" s="29">
        <v>12</v>
      </c>
      <c r="I49" s="29">
        <v>1</v>
      </c>
      <c r="J49" s="76">
        <f>H49*I49</f>
        <v>12</v>
      </c>
      <c r="K49" s="4">
        <f t="shared" si="2"/>
        <v>0</v>
      </c>
      <c r="M49" s="76"/>
      <c r="N49" s="76">
        <f t="shared" si="10"/>
        <v>12</v>
      </c>
    </row>
    <row r="50" spans="1:14" ht="25.5" customHeight="1" x14ac:dyDescent="0.2">
      <c r="A50" s="29" t="s">
        <v>73</v>
      </c>
      <c r="B50" s="30" t="s">
        <v>71</v>
      </c>
      <c r="C50" s="106"/>
      <c r="D50" s="29">
        <v>18</v>
      </c>
      <c r="E50" s="29">
        <v>1</v>
      </c>
      <c r="F50" s="76">
        <f t="shared" si="8"/>
        <v>18</v>
      </c>
      <c r="G50" s="63"/>
      <c r="H50" s="29">
        <v>18</v>
      </c>
      <c r="I50" s="29">
        <v>1</v>
      </c>
      <c r="J50" s="76">
        <f t="shared" si="9"/>
        <v>18</v>
      </c>
      <c r="K50" s="4">
        <f t="shared" si="2"/>
        <v>0</v>
      </c>
      <c r="M50" s="76"/>
      <c r="N50" s="76">
        <f t="shared" si="10"/>
        <v>18</v>
      </c>
    </row>
    <row r="51" spans="1:14" ht="25.5" customHeight="1" x14ac:dyDescent="0.2">
      <c r="A51" s="29" t="s">
        <v>74</v>
      </c>
      <c r="B51" s="30" t="s">
        <v>196</v>
      </c>
      <c r="C51" s="106"/>
      <c r="D51" s="29">
        <v>48</v>
      </c>
      <c r="E51" s="29">
        <v>1</v>
      </c>
      <c r="F51" s="76">
        <f t="shared" si="8"/>
        <v>48</v>
      </c>
      <c r="G51" s="63"/>
      <c r="H51" s="29">
        <v>48</v>
      </c>
      <c r="I51" s="29">
        <v>1</v>
      </c>
      <c r="J51" s="76">
        <f t="shared" si="9"/>
        <v>48</v>
      </c>
      <c r="K51" s="4">
        <f t="shared" si="2"/>
        <v>0</v>
      </c>
      <c r="M51" s="76"/>
      <c r="N51" s="76">
        <f t="shared" si="10"/>
        <v>48</v>
      </c>
    </row>
    <row r="52" spans="1:14" ht="25.5" customHeight="1" x14ac:dyDescent="0.2">
      <c r="A52" s="29" t="s">
        <v>75</v>
      </c>
      <c r="B52" s="30" t="s">
        <v>197</v>
      </c>
      <c r="C52" s="47"/>
      <c r="D52" s="29">
        <v>12</v>
      </c>
      <c r="E52" s="29">
        <v>1</v>
      </c>
      <c r="F52" s="76">
        <f t="shared" si="8"/>
        <v>12</v>
      </c>
      <c r="G52" s="63"/>
      <c r="H52" s="29">
        <v>12</v>
      </c>
      <c r="I52" s="29">
        <v>1</v>
      </c>
      <c r="J52" s="76">
        <f t="shared" si="9"/>
        <v>12</v>
      </c>
      <c r="K52" s="4">
        <f t="shared" si="2"/>
        <v>0</v>
      </c>
      <c r="M52" s="76"/>
      <c r="N52" s="76">
        <f t="shared" si="10"/>
        <v>12</v>
      </c>
    </row>
    <row r="53" spans="1:14" ht="25.5" customHeight="1" x14ac:dyDescent="0.2">
      <c r="A53" s="29" t="s">
        <v>77</v>
      </c>
      <c r="B53" s="30" t="s">
        <v>200</v>
      </c>
      <c r="C53" s="47"/>
      <c r="D53" s="29">
        <v>12</v>
      </c>
      <c r="E53" s="29">
        <v>1</v>
      </c>
      <c r="F53" s="76">
        <f t="shared" si="8"/>
        <v>12</v>
      </c>
      <c r="G53" s="63"/>
      <c r="H53" s="29">
        <v>12</v>
      </c>
      <c r="I53" s="29">
        <v>1</v>
      </c>
      <c r="J53" s="76">
        <f t="shared" si="9"/>
        <v>12</v>
      </c>
      <c r="K53" s="4">
        <f t="shared" si="2"/>
        <v>0</v>
      </c>
      <c r="M53" s="76"/>
      <c r="N53" s="76">
        <f t="shared" si="10"/>
        <v>12</v>
      </c>
    </row>
    <row r="54" spans="1:14" ht="25.5" customHeight="1" x14ac:dyDescent="0.2">
      <c r="A54" s="29" t="s">
        <v>194</v>
      </c>
      <c r="B54" s="30" t="s">
        <v>204</v>
      </c>
      <c r="C54" s="106"/>
      <c r="D54" s="29">
        <v>48</v>
      </c>
      <c r="E54" s="29">
        <v>1</v>
      </c>
      <c r="F54" s="76">
        <f t="shared" ref="F54:F56" si="11">D54*E54</f>
        <v>48</v>
      </c>
      <c r="G54" s="63"/>
      <c r="H54" s="29">
        <v>48</v>
      </c>
      <c r="I54" s="29">
        <v>1</v>
      </c>
      <c r="J54" s="76">
        <f t="shared" ref="J54:J56" si="12">H54*I54</f>
        <v>48</v>
      </c>
      <c r="K54" s="4">
        <f t="shared" ref="K54:K56" si="13">J54-F54</f>
        <v>0</v>
      </c>
      <c r="M54" s="76"/>
      <c r="N54" s="76">
        <f t="shared" si="10"/>
        <v>48</v>
      </c>
    </row>
    <row r="55" spans="1:14" ht="25.5" customHeight="1" x14ac:dyDescent="0.2">
      <c r="A55" s="29" t="s">
        <v>199</v>
      </c>
      <c r="B55" s="30" t="s">
        <v>205</v>
      </c>
      <c r="C55" s="47"/>
      <c r="D55" s="29">
        <v>12</v>
      </c>
      <c r="E55" s="29">
        <v>1</v>
      </c>
      <c r="F55" s="76">
        <f t="shared" si="11"/>
        <v>12</v>
      </c>
      <c r="G55" s="63"/>
      <c r="H55" s="29">
        <v>12</v>
      </c>
      <c r="I55" s="29">
        <v>1</v>
      </c>
      <c r="J55" s="76">
        <f t="shared" si="12"/>
        <v>12</v>
      </c>
      <c r="K55" s="4">
        <f t="shared" si="13"/>
        <v>0</v>
      </c>
      <c r="M55" s="76"/>
      <c r="N55" s="76">
        <f t="shared" si="10"/>
        <v>12</v>
      </c>
    </row>
    <row r="56" spans="1:14" ht="25.5" customHeight="1" x14ac:dyDescent="0.2">
      <c r="A56" s="29" t="s">
        <v>201</v>
      </c>
      <c r="B56" s="30" t="s">
        <v>206</v>
      </c>
      <c r="C56" s="47"/>
      <c r="D56" s="29">
        <v>12</v>
      </c>
      <c r="E56" s="29">
        <v>1</v>
      </c>
      <c r="F56" s="76">
        <f t="shared" si="11"/>
        <v>12</v>
      </c>
      <c r="G56" s="63"/>
      <c r="H56" s="29">
        <v>12</v>
      </c>
      <c r="I56" s="29">
        <v>1</v>
      </c>
      <c r="J56" s="76">
        <f t="shared" si="12"/>
        <v>12</v>
      </c>
      <c r="K56" s="4">
        <f t="shared" si="13"/>
        <v>0</v>
      </c>
      <c r="M56" s="76"/>
      <c r="N56" s="76">
        <f t="shared" si="10"/>
        <v>12</v>
      </c>
    </row>
    <row r="57" spans="1:14" ht="25.5" customHeight="1" x14ac:dyDescent="0.2">
      <c r="A57" s="29" t="s">
        <v>202</v>
      </c>
      <c r="B57" s="30" t="s">
        <v>76</v>
      </c>
      <c r="C57" s="47"/>
      <c r="D57" s="29">
        <v>12</v>
      </c>
      <c r="E57" s="29">
        <v>1</v>
      </c>
      <c r="F57" s="76">
        <f t="shared" si="8"/>
        <v>12</v>
      </c>
      <c r="G57" s="30"/>
      <c r="H57" s="29">
        <v>18</v>
      </c>
      <c r="I57" s="29">
        <v>1</v>
      </c>
      <c r="J57" s="76">
        <f t="shared" si="9"/>
        <v>18</v>
      </c>
      <c r="K57" s="5">
        <f t="shared" si="2"/>
        <v>6</v>
      </c>
      <c r="M57" s="76"/>
      <c r="N57" s="76">
        <f t="shared" si="10"/>
        <v>18</v>
      </c>
    </row>
    <row r="58" spans="1:14" ht="25.5" customHeight="1" x14ac:dyDescent="0.2">
      <c r="A58" s="29" t="s">
        <v>203</v>
      </c>
      <c r="B58" s="30" t="s">
        <v>78</v>
      </c>
      <c r="C58" s="47"/>
      <c r="D58" s="29">
        <v>63</v>
      </c>
      <c r="E58" s="29">
        <v>1</v>
      </c>
      <c r="F58" s="76">
        <f t="shared" si="8"/>
        <v>63</v>
      </c>
      <c r="G58" s="30"/>
      <c r="H58" s="29">
        <v>63</v>
      </c>
      <c r="I58" s="29">
        <v>1</v>
      </c>
      <c r="J58" s="76">
        <f t="shared" si="9"/>
        <v>63</v>
      </c>
      <c r="K58" s="4">
        <f t="shared" si="2"/>
        <v>0</v>
      </c>
      <c r="M58" s="76"/>
      <c r="N58" s="76">
        <f t="shared" si="10"/>
        <v>63</v>
      </c>
    </row>
    <row r="59" spans="1:14" ht="25.5" customHeight="1" x14ac:dyDescent="0.2">
      <c r="A59" s="30"/>
      <c r="B59" s="30"/>
      <c r="C59" s="47"/>
      <c r="D59" s="29"/>
      <c r="E59" s="29"/>
      <c r="F59" s="76"/>
      <c r="G59" s="30"/>
      <c r="H59" s="29"/>
      <c r="I59" s="29"/>
      <c r="J59" s="76"/>
      <c r="K59" s="4"/>
      <c r="M59" s="76"/>
      <c r="N59" s="76"/>
    </row>
    <row r="60" spans="1:14" ht="25.5" customHeight="1" x14ac:dyDescent="0.2">
      <c r="A60" s="30"/>
      <c r="B60" s="33" t="s">
        <v>219</v>
      </c>
      <c r="C60" s="108">
        <f>SUM(C40:C59)</f>
        <v>22</v>
      </c>
      <c r="D60" s="34" t="s">
        <v>20</v>
      </c>
      <c r="E60" s="34">
        <f>SUM(E40:E59)</f>
        <v>26</v>
      </c>
      <c r="F60" s="35">
        <f>SUM(F40:F59)</f>
        <v>528</v>
      </c>
      <c r="G60" s="30"/>
      <c r="H60" s="34" t="s">
        <v>20</v>
      </c>
      <c r="I60" s="34">
        <f>SUM(I40:I59)</f>
        <v>26</v>
      </c>
      <c r="J60" s="35">
        <f>SUM(J40:J59)</f>
        <v>561</v>
      </c>
      <c r="K60" s="5">
        <f>SUM(K40:K59)</f>
        <v>33</v>
      </c>
      <c r="M60" s="35">
        <f>SUM(M40:M59)</f>
        <v>0</v>
      </c>
      <c r="N60" s="35">
        <f>SUM(N40:N59)</f>
        <v>561</v>
      </c>
    </row>
    <row r="61" spans="1:14" ht="22.5" customHeight="1" x14ac:dyDescent="0.2">
      <c r="A61" s="24"/>
      <c r="B61" s="24"/>
      <c r="C61" s="44"/>
      <c r="D61" s="4"/>
      <c r="E61" s="4"/>
      <c r="F61" s="26"/>
      <c r="G61" s="24"/>
      <c r="H61" s="4"/>
      <c r="I61" s="4"/>
      <c r="J61" s="26"/>
      <c r="K61" s="4"/>
      <c r="M61" s="26"/>
      <c r="N61" s="26"/>
    </row>
    <row r="62" spans="1:14" ht="35.25" customHeight="1" x14ac:dyDescent="0.2">
      <c r="A62" s="19">
        <v>4</v>
      </c>
      <c r="B62" s="72" t="s">
        <v>208</v>
      </c>
      <c r="C62" s="100" t="s">
        <v>278</v>
      </c>
      <c r="D62" s="101"/>
      <c r="E62" s="101"/>
      <c r="F62" s="101"/>
      <c r="G62" s="64" t="s">
        <v>245</v>
      </c>
      <c r="H62" s="78"/>
      <c r="I62" s="68"/>
      <c r="J62" s="78"/>
      <c r="K62" s="23"/>
      <c r="M62" s="78"/>
      <c r="N62" s="78"/>
    </row>
    <row r="63" spans="1:14" ht="25.5" customHeight="1" x14ac:dyDescent="0.2">
      <c r="A63" s="4" t="s">
        <v>79</v>
      </c>
      <c r="B63" s="24" t="s">
        <v>258</v>
      </c>
      <c r="C63" s="106">
        <v>1</v>
      </c>
      <c r="D63" s="4">
        <v>18</v>
      </c>
      <c r="E63" s="4">
        <v>1</v>
      </c>
      <c r="F63" s="26">
        <f>D63*E63</f>
        <v>18</v>
      </c>
      <c r="G63" s="48" t="s">
        <v>246</v>
      </c>
      <c r="H63" s="4">
        <v>18</v>
      </c>
      <c r="I63" s="4">
        <v>1</v>
      </c>
      <c r="J63" s="26">
        <f>H63*I63</f>
        <v>18</v>
      </c>
      <c r="K63" s="4">
        <f t="shared" si="2"/>
        <v>0</v>
      </c>
      <c r="M63" s="26"/>
      <c r="N63" s="26">
        <f>I63*H63</f>
        <v>18</v>
      </c>
    </row>
    <row r="64" spans="1:14" ht="39" x14ac:dyDescent="0.2">
      <c r="A64" s="4" t="s">
        <v>80</v>
      </c>
      <c r="B64" s="24" t="s">
        <v>259</v>
      </c>
      <c r="C64" s="106"/>
      <c r="D64" s="4">
        <v>15</v>
      </c>
      <c r="E64" s="4">
        <v>1</v>
      </c>
      <c r="F64" s="26">
        <f>D64*E64</f>
        <v>15</v>
      </c>
      <c r="G64" s="62" t="s">
        <v>193</v>
      </c>
      <c r="H64" s="4">
        <v>15</v>
      </c>
      <c r="I64" s="4">
        <v>1</v>
      </c>
      <c r="J64" s="26">
        <f>H64*I64</f>
        <v>15</v>
      </c>
      <c r="K64" s="4">
        <f t="shared" si="2"/>
        <v>0</v>
      </c>
      <c r="M64" s="26"/>
      <c r="N64" s="26">
        <f t="shared" ref="N64:N88" si="14">I64*H64</f>
        <v>15</v>
      </c>
    </row>
    <row r="65" spans="1:14" ht="25.5" customHeight="1" x14ac:dyDescent="0.2">
      <c r="A65" s="4" t="s">
        <v>81</v>
      </c>
      <c r="B65" s="24" t="s">
        <v>57</v>
      </c>
      <c r="C65" s="106">
        <v>5</v>
      </c>
      <c r="D65" s="4">
        <v>18</v>
      </c>
      <c r="E65" s="4">
        <v>3</v>
      </c>
      <c r="F65" s="26">
        <f t="shared" ref="F65:F88" si="15">D65*E65</f>
        <v>54</v>
      </c>
      <c r="G65" s="24"/>
      <c r="H65" s="4">
        <v>18</v>
      </c>
      <c r="I65" s="4">
        <v>3</v>
      </c>
      <c r="J65" s="26">
        <f t="shared" ref="J65:J88" si="16">H65*I65</f>
        <v>54</v>
      </c>
      <c r="K65" s="4">
        <f t="shared" si="2"/>
        <v>0</v>
      </c>
      <c r="M65" s="26"/>
      <c r="N65" s="26">
        <f t="shared" si="14"/>
        <v>54</v>
      </c>
    </row>
    <row r="66" spans="1:14" ht="25.5" customHeight="1" x14ac:dyDescent="0.2">
      <c r="A66" s="4" t="s">
        <v>82</v>
      </c>
      <c r="B66" s="24" t="s">
        <v>61</v>
      </c>
      <c r="C66" s="106">
        <v>4</v>
      </c>
      <c r="D66" s="4">
        <v>15</v>
      </c>
      <c r="E66" s="4">
        <v>2</v>
      </c>
      <c r="F66" s="26">
        <f t="shared" si="15"/>
        <v>30</v>
      </c>
      <c r="G66" s="24"/>
      <c r="H66" s="4">
        <v>15</v>
      </c>
      <c r="I66" s="4">
        <v>2</v>
      </c>
      <c r="J66" s="26">
        <f t="shared" si="16"/>
        <v>30</v>
      </c>
      <c r="K66" s="4">
        <f t="shared" si="2"/>
        <v>0</v>
      </c>
      <c r="M66" s="26"/>
      <c r="N66" s="26">
        <f t="shared" si="14"/>
        <v>30</v>
      </c>
    </row>
    <row r="67" spans="1:14" ht="25.5" customHeight="1" x14ac:dyDescent="0.2">
      <c r="A67" s="4" t="s">
        <v>83</v>
      </c>
      <c r="B67" s="24" t="s">
        <v>260</v>
      </c>
      <c r="C67" s="106">
        <v>1</v>
      </c>
      <c r="D67" s="4">
        <v>12</v>
      </c>
      <c r="E67" s="4">
        <v>1</v>
      </c>
      <c r="F67" s="26">
        <f t="shared" si="15"/>
        <v>12</v>
      </c>
      <c r="G67" s="24"/>
      <c r="H67" s="4">
        <v>15</v>
      </c>
      <c r="I67" s="4">
        <v>1</v>
      </c>
      <c r="J67" s="26">
        <f t="shared" si="16"/>
        <v>15</v>
      </c>
      <c r="K67" s="5">
        <f t="shared" si="2"/>
        <v>3</v>
      </c>
      <c r="M67" s="26"/>
      <c r="N67" s="26">
        <f t="shared" si="14"/>
        <v>15</v>
      </c>
    </row>
    <row r="68" spans="1:14" ht="27" customHeight="1" x14ac:dyDescent="0.2">
      <c r="A68" s="4" t="s">
        <v>84</v>
      </c>
      <c r="B68" s="24" t="s">
        <v>261</v>
      </c>
      <c r="C68" s="109">
        <v>5</v>
      </c>
      <c r="D68" s="4">
        <v>12</v>
      </c>
      <c r="E68" s="4">
        <v>3</v>
      </c>
      <c r="F68" s="26">
        <f t="shared" si="15"/>
        <v>36</v>
      </c>
      <c r="G68" s="24"/>
      <c r="H68" s="4">
        <v>15</v>
      </c>
      <c r="I68" s="4">
        <v>3</v>
      </c>
      <c r="J68" s="26">
        <f t="shared" si="16"/>
        <v>45</v>
      </c>
      <c r="K68" s="5">
        <f t="shared" si="2"/>
        <v>9</v>
      </c>
      <c r="M68" s="26"/>
      <c r="N68" s="26">
        <f t="shared" si="14"/>
        <v>45</v>
      </c>
    </row>
    <row r="69" spans="1:14" ht="25.5" customHeight="1" x14ac:dyDescent="0.2">
      <c r="A69" s="4" t="s">
        <v>85</v>
      </c>
      <c r="B69" s="24" t="s">
        <v>262</v>
      </c>
      <c r="C69" s="109">
        <v>1</v>
      </c>
      <c r="D69" s="4">
        <v>12</v>
      </c>
      <c r="E69" s="4">
        <v>1</v>
      </c>
      <c r="F69" s="26">
        <f t="shared" si="15"/>
        <v>12</v>
      </c>
      <c r="G69" s="49" t="s">
        <v>182</v>
      </c>
      <c r="H69" s="4">
        <v>15</v>
      </c>
      <c r="I69" s="4">
        <v>1</v>
      </c>
      <c r="J69" s="26">
        <f t="shared" si="16"/>
        <v>15</v>
      </c>
      <c r="K69" s="5">
        <f t="shared" si="2"/>
        <v>3</v>
      </c>
      <c r="M69" s="26"/>
      <c r="N69" s="26">
        <f t="shared" si="14"/>
        <v>15</v>
      </c>
    </row>
    <row r="70" spans="1:14" ht="25.5" customHeight="1" x14ac:dyDescent="0.2">
      <c r="A70" s="4" t="s">
        <v>86</v>
      </c>
      <c r="B70" s="36" t="s">
        <v>256</v>
      </c>
      <c r="C70" s="109"/>
      <c r="D70" s="4"/>
      <c r="E70" s="4"/>
      <c r="F70" s="26"/>
      <c r="G70" s="49" t="s">
        <v>182</v>
      </c>
      <c r="H70" s="4">
        <v>15</v>
      </c>
      <c r="I70" s="4">
        <v>2</v>
      </c>
      <c r="J70" s="26">
        <f t="shared" si="16"/>
        <v>30</v>
      </c>
      <c r="K70" s="5">
        <f t="shared" si="2"/>
        <v>30</v>
      </c>
      <c r="M70" s="26"/>
      <c r="N70" s="26">
        <f t="shared" si="14"/>
        <v>30</v>
      </c>
    </row>
    <row r="71" spans="1:14" ht="25.5" customHeight="1" x14ac:dyDescent="0.2">
      <c r="A71" s="4" t="s">
        <v>87</v>
      </c>
      <c r="B71" s="24" t="s">
        <v>88</v>
      </c>
      <c r="C71" s="109">
        <v>1</v>
      </c>
      <c r="D71" s="4">
        <v>15</v>
      </c>
      <c r="E71" s="4">
        <v>1</v>
      </c>
      <c r="F71" s="26">
        <f t="shared" si="15"/>
        <v>15</v>
      </c>
      <c r="G71" s="61" t="s">
        <v>244</v>
      </c>
      <c r="H71" s="4">
        <v>15</v>
      </c>
      <c r="I71" s="4">
        <v>1</v>
      </c>
      <c r="J71" s="26">
        <f t="shared" si="16"/>
        <v>15</v>
      </c>
      <c r="K71" s="4">
        <f t="shared" si="2"/>
        <v>0</v>
      </c>
      <c r="M71" s="26"/>
      <c r="N71" s="26">
        <f t="shared" si="14"/>
        <v>15</v>
      </c>
    </row>
    <row r="72" spans="1:14" ht="25.5" customHeight="1" x14ac:dyDescent="0.2">
      <c r="A72" s="4" t="s">
        <v>89</v>
      </c>
      <c r="B72" s="24" t="s">
        <v>65</v>
      </c>
      <c r="C72" s="44">
        <v>13</v>
      </c>
      <c r="D72" s="4">
        <v>12</v>
      </c>
      <c r="E72" s="4">
        <v>7</v>
      </c>
      <c r="F72" s="26">
        <f t="shared" si="15"/>
        <v>84</v>
      </c>
      <c r="G72" s="24"/>
      <c r="H72" s="4">
        <v>15</v>
      </c>
      <c r="I72" s="4">
        <v>7</v>
      </c>
      <c r="J72" s="26">
        <f t="shared" si="16"/>
        <v>105</v>
      </c>
      <c r="K72" s="5">
        <f t="shared" si="2"/>
        <v>21</v>
      </c>
      <c r="M72" s="26"/>
      <c r="N72" s="26">
        <f t="shared" si="14"/>
        <v>105</v>
      </c>
    </row>
    <row r="73" spans="1:14" s="46" customFormat="1" ht="25.5" customHeight="1" x14ac:dyDescent="0.2">
      <c r="A73" s="4" t="s">
        <v>90</v>
      </c>
      <c r="B73" s="36" t="s">
        <v>91</v>
      </c>
      <c r="C73" s="44"/>
      <c r="D73" s="44">
        <v>12</v>
      </c>
      <c r="E73" s="44">
        <v>1</v>
      </c>
      <c r="F73" s="45">
        <f t="shared" si="15"/>
        <v>12</v>
      </c>
      <c r="G73" s="36"/>
      <c r="H73" s="44">
        <v>24</v>
      </c>
      <c r="I73" s="44">
        <v>1</v>
      </c>
      <c r="J73" s="45">
        <f t="shared" si="16"/>
        <v>24</v>
      </c>
      <c r="K73" s="51">
        <f t="shared" si="2"/>
        <v>12</v>
      </c>
      <c r="M73" s="26"/>
      <c r="N73" s="26">
        <f t="shared" si="14"/>
        <v>24</v>
      </c>
    </row>
    <row r="74" spans="1:14" ht="29.25" customHeight="1" x14ac:dyDescent="0.2">
      <c r="A74" s="4" t="s">
        <v>92</v>
      </c>
      <c r="B74" s="24" t="s">
        <v>69</v>
      </c>
      <c r="C74" s="44"/>
      <c r="D74" s="4">
        <v>90</v>
      </c>
      <c r="E74" s="4">
        <v>1</v>
      </c>
      <c r="F74" s="26">
        <f t="shared" si="15"/>
        <v>90</v>
      </c>
      <c r="G74" s="48"/>
      <c r="H74" s="4">
        <v>90</v>
      </c>
      <c r="I74" s="4">
        <v>1</v>
      </c>
      <c r="J74" s="26">
        <f t="shared" si="16"/>
        <v>90</v>
      </c>
      <c r="K74" s="4">
        <f t="shared" ref="K74:K119" si="17">J74-F74</f>
        <v>0</v>
      </c>
      <c r="M74" s="26"/>
      <c r="N74" s="26">
        <f t="shared" si="14"/>
        <v>90</v>
      </c>
    </row>
    <row r="75" spans="1:14" ht="25.5" customHeight="1" x14ac:dyDescent="0.2">
      <c r="A75" s="4" t="s">
        <v>93</v>
      </c>
      <c r="B75" s="24" t="s">
        <v>209</v>
      </c>
      <c r="C75" s="44"/>
      <c r="D75" s="4">
        <v>12</v>
      </c>
      <c r="E75" s="4">
        <v>1</v>
      </c>
      <c r="F75" s="26">
        <f t="shared" si="15"/>
        <v>12</v>
      </c>
      <c r="G75" s="24"/>
      <c r="H75" s="4">
        <v>12</v>
      </c>
      <c r="I75" s="4">
        <v>1</v>
      </c>
      <c r="J75" s="26">
        <f t="shared" si="16"/>
        <v>12</v>
      </c>
      <c r="K75" s="4">
        <f t="shared" si="17"/>
        <v>0</v>
      </c>
      <c r="M75" s="26"/>
      <c r="N75" s="26">
        <f t="shared" si="14"/>
        <v>12</v>
      </c>
    </row>
    <row r="76" spans="1:14" ht="25.5" customHeight="1" x14ac:dyDescent="0.2">
      <c r="A76" s="4" t="s">
        <v>94</v>
      </c>
      <c r="B76" s="24" t="s">
        <v>210</v>
      </c>
      <c r="C76" s="44"/>
      <c r="D76" s="4">
        <v>18</v>
      </c>
      <c r="E76" s="4">
        <v>1</v>
      </c>
      <c r="F76" s="26">
        <f t="shared" si="15"/>
        <v>18</v>
      </c>
      <c r="G76" s="24"/>
      <c r="H76" s="4">
        <v>18</v>
      </c>
      <c r="I76" s="4">
        <v>1</v>
      </c>
      <c r="J76" s="26">
        <f t="shared" si="16"/>
        <v>18</v>
      </c>
      <c r="K76" s="4">
        <f t="shared" si="17"/>
        <v>0</v>
      </c>
      <c r="M76" s="26"/>
      <c r="N76" s="26">
        <f t="shared" si="14"/>
        <v>18</v>
      </c>
    </row>
    <row r="77" spans="1:14" ht="25.5" customHeight="1" x14ac:dyDescent="0.2">
      <c r="A77" s="4" t="s">
        <v>95</v>
      </c>
      <c r="B77" s="24" t="s">
        <v>196</v>
      </c>
      <c r="C77" s="44"/>
      <c r="D77" s="4">
        <v>60</v>
      </c>
      <c r="E77" s="4">
        <v>1</v>
      </c>
      <c r="F77" s="26">
        <f>D77*E77</f>
        <v>60</v>
      </c>
      <c r="G77" s="24"/>
      <c r="H77" s="4">
        <v>60</v>
      </c>
      <c r="I77" s="4">
        <v>1</v>
      </c>
      <c r="J77" s="26">
        <f>H77*I77</f>
        <v>60</v>
      </c>
      <c r="K77" s="4">
        <f>J77-F77</f>
        <v>0</v>
      </c>
      <c r="M77" s="26"/>
      <c r="N77" s="26">
        <f t="shared" si="14"/>
        <v>60</v>
      </c>
    </row>
    <row r="78" spans="1:14" ht="25.5" customHeight="1" x14ac:dyDescent="0.2">
      <c r="A78" s="4" t="s">
        <v>96</v>
      </c>
      <c r="B78" s="24" t="s">
        <v>211</v>
      </c>
      <c r="C78" s="44"/>
      <c r="D78" s="4">
        <v>12</v>
      </c>
      <c r="E78" s="4">
        <v>1</v>
      </c>
      <c r="F78" s="26">
        <f t="shared" ref="F78" si="18">D78*E78</f>
        <v>12</v>
      </c>
      <c r="G78" s="24"/>
      <c r="H78" s="4">
        <v>12</v>
      </c>
      <c r="I78" s="4">
        <v>1</v>
      </c>
      <c r="J78" s="26">
        <f t="shared" ref="J78" si="19">H78*I78</f>
        <v>12</v>
      </c>
      <c r="K78" s="4">
        <f t="shared" ref="K78" si="20">J78-F78</f>
        <v>0</v>
      </c>
      <c r="M78" s="26"/>
      <c r="N78" s="26">
        <f t="shared" si="14"/>
        <v>12</v>
      </c>
    </row>
    <row r="79" spans="1:14" ht="25.5" customHeight="1" x14ac:dyDescent="0.2">
      <c r="A79" s="4" t="s">
        <v>97</v>
      </c>
      <c r="B79" s="24" t="s">
        <v>212</v>
      </c>
      <c r="C79" s="44"/>
      <c r="D79" s="4">
        <v>12</v>
      </c>
      <c r="E79" s="4">
        <v>1</v>
      </c>
      <c r="F79" s="26">
        <f t="shared" si="15"/>
        <v>12</v>
      </c>
      <c r="G79" s="24"/>
      <c r="H79" s="4">
        <v>12</v>
      </c>
      <c r="I79" s="4">
        <v>1</v>
      </c>
      <c r="J79" s="26">
        <f t="shared" si="16"/>
        <v>12</v>
      </c>
      <c r="K79" s="4">
        <f t="shared" si="17"/>
        <v>0</v>
      </c>
      <c r="M79" s="26"/>
      <c r="N79" s="26">
        <f t="shared" si="14"/>
        <v>12</v>
      </c>
    </row>
    <row r="80" spans="1:14" ht="25.5" customHeight="1" x14ac:dyDescent="0.2">
      <c r="A80" s="4" t="s">
        <v>99</v>
      </c>
      <c r="B80" s="24" t="s">
        <v>204</v>
      </c>
      <c r="C80" s="44"/>
      <c r="D80" s="4">
        <v>48</v>
      </c>
      <c r="E80" s="4">
        <v>1</v>
      </c>
      <c r="F80" s="26">
        <f>D80*E80</f>
        <v>48</v>
      </c>
      <c r="G80" s="24"/>
      <c r="H80" s="4">
        <v>48</v>
      </c>
      <c r="I80" s="4">
        <v>1</v>
      </c>
      <c r="J80" s="26">
        <f>H80*I80</f>
        <v>48</v>
      </c>
      <c r="K80" s="4">
        <f>J80-F80</f>
        <v>0</v>
      </c>
      <c r="M80" s="26"/>
      <c r="N80" s="26">
        <f t="shared" si="14"/>
        <v>48</v>
      </c>
    </row>
    <row r="81" spans="1:14" ht="25.5" customHeight="1" x14ac:dyDescent="0.2">
      <c r="A81" s="4" t="s">
        <v>101</v>
      </c>
      <c r="B81" s="24" t="s">
        <v>213</v>
      </c>
      <c r="C81" s="44"/>
      <c r="D81" s="4">
        <v>12</v>
      </c>
      <c r="E81" s="4">
        <v>1</v>
      </c>
      <c r="F81" s="26">
        <f t="shared" ref="F81:F82" si="21">D81*E81</f>
        <v>12</v>
      </c>
      <c r="G81" s="24"/>
      <c r="H81" s="4">
        <v>12</v>
      </c>
      <c r="I81" s="4">
        <v>1</v>
      </c>
      <c r="J81" s="26">
        <f t="shared" ref="J81:J82" si="22">H81*I81</f>
        <v>12</v>
      </c>
      <c r="K81" s="4">
        <f t="shared" ref="K81:K82" si="23">J81-F81</f>
        <v>0</v>
      </c>
      <c r="M81" s="26"/>
      <c r="N81" s="26">
        <f t="shared" si="14"/>
        <v>12</v>
      </c>
    </row>
    <row r="82" spans="1:14" ht="25.5" customHeight="1" x14ac:dyDescent="0.2">
      <c r="A82" s="4" t="s">
        <v>103</v>
      </c>
      <c r="B82" s="24" t="s">
        <v>214</v>
      </c>
      <c r="C82" s="44"/>
      <c r="D82" s="4">
        <v>12</v>
      </c>
      <c r="E82" s="4">
        <v>1</v>
      </c>
      <c r="F82" s="26">
        <f t="shared" si="21"/>
        <v>12</v>
      </c>
      <c r="G82" s="24"/>
      <c r="H82" s="4">
        <v>12</v>
      </c>
      <c r="I82" s="4">
        <v>1</v>
      </c>
      <c r="J82" s="26">
        <f t="shared" si="22"/>
        <v>12</v>
      </c>
      <c r="K82" s="4">
        <f t="shared" si="23"/>
        <v>0</v>
      </c>
      <c r="M82" s="26"/>
      <c r="N82" s="26">
        <f t="shared" si="14"/>
        <v>12</v>
      </c>
    </row>
    <row r="83" spans="1:14" ht="29.25" customHeight="1" x14ac:dyDescent="0.2">
      <c r="A83" s="4" t="s">
        <v>105</v>
      </c>
      <c r="B83" s="24" t="s">
        <v>100</v>
      </c>
      <c r="C83" s="44"/>
      <c r="D83" s="4">
        <v>12</v>
      </c>
      <c r="E83" s="4">
        <v>1</v>
      </c>
      <c r="F83" s="26">
        <f>D83*E83</f>
        <v>12</v>
      </c>
      <c r="G83" s="65"/>
      <c r="H83" s="4">
        <v>12</v>
      </c>
      <c r="I83" s="4">
        <v>1</v>
      </c>
      <c r="J83" s="26">
        <f>H83*I83</f>
        <v>12</v>
      </c>
      <c r="K83" s="4">
        <f>J83-F83</f>
        <v>0</v>
      </c>
      <c r="M83" s="26"/>
      <c r="N83" s="26">
        <f t="shared" si="14"/>
        <v>12</v>
      </c>
    </row>
    <row r="84" spans="1:14" ht="29.25" customHeight="1" x14ac:dyDescent="0.2">
      <c r="A84" s="4" t="s">
        <v>107</v>
      </c>
      <c r="B84" s="24" t="s">
        <v>98</v>
      </c>
      <c r="C84" s="44"/>
      <c r="D84" s="4">
        <v>12</v>
      </c>
      <c r="E84" s="4">
        <v>1</v>
      </c>
      <c r="F84" s="26">
        <f t="shared" si="15"/>
        <v>12</v>
      </c>
      <c r="G84" s="65"/>
      <c r="H84" s="4">
        <v>18</v>
      </c>
      <c r="I84" s="4">
        <v>1</v>
      </c>
      <c r="J84" s="26">
        <f t="shared" si="16"/>
        <v>18</v>
      </c>
      <c r="K84" s="5">
        <f t="shared" si="17"/>
        <v>6</v>
      </c>
      <c r="M84" s="26"/>
      <c r="N84" s="26">
        <f t="shared" si="14"/>
        <v>18</v>
      </c>
    </row>
    <row r="85" spans="1:14" ht="29.25" customHeight="1" x14ac:dyDescent="0.2">
      <c r="A85" s="4" t="s">
        <v>215</v>
      </c>
      <c r="B85" s="36" t="s">
        <v>102</v>
      </c>
      <c r="C85" s="44"/>
      <c r="D85" s="4">
        <v>12</v>
      </c>
      <c r="E85" s="4">
        <v>1</v>
      </c>
      <c r="F85" s="26">
        <f t="shared" si="15"/>
        <v>12</v>
      </c>
      <c r="G85" s="66"/>
      <c r="H85" s="4">
        <v>18</v>
      </c>
      <c r="I85" s="4">
        <v>1</v>
      </c>
      <c r="J85" s="26">
        <f t="shared" si="16"/>
        <v>18</v>
      </c>
      <c r="K85" s="5">
        <f t="shared" si="17"/>
        <v>6</v>
      </c>
      <c r="M85" s="26"/>
      <c r="N85" s="26">
        <f t="shared" si="14"/>
        <v>18</v>
      </c>
    </row>
    <row r="86" spans="1:14" ht="27.75" customHeight="1" x14ac:dyDescent="0.2">
      <c r="A86" s="4" t="s">
        <v>216</v>
      </c>
      <c r="B86" s="36" t="s">
        <v>104</v>
      </c>
      <c r="C86" s="44"/>
      <c r="D86" s="4">
        <v>12</v>
      </c>
      <c r="E86" s="4">
        <v>1</v>
      </c>
      <c r="F86" s="26">
        <f t="shared" si="15"/>
        <v>12</v>
      </c>
      <c r="G86" s="65"/>
      <c r="H86" s="4">
        <v>18</v>
      </c>
      <c r="I86" s="4">
        <v>1</v>
      </c>
      <c r="J86" s="26">
        <f t="shared" si="16"/>
        <v>18</v>
      </c>
      <c r="K86" s="5">
        <f t="shared" si="17"/>
        <v>6</v>
      </c>
      <c r="M86" s="26"/>
      <c r="N86" s="26">
        <f t="shared" si="14"/>
        <v>18</v>
      </c>
    </row>
    <row r="87" spans="1:14" ht="25.5" x14ac:dyDescent="0.2">
      <c r="A87" s="4" t="s">
        <v>217</v>
      </c>
      <c r="B87" s="36" t="s">
        <v>106</v>
      </c>
      <c r="C87" s="44"/>
      <c r="D87" s="4">
        <v>18</v>
      </c>
      <c r="E87" s="4">
        <v>1</v>
      </c>
      <c r="F87" s="26">
        <f t="shared" si="15"/>
        <v>18</v>
      </c>
      <c r="G87" s="67"/>
      <c r="H87" s="4">
        <v>18</v>
      </c>
      <c r="I87" s="4">
        <v>1</v>
      </c>
      <c r="J87" s="26">
        <f t="shared" si="16"/>
        <v>18</v>
      </c>
      <c r="K87" s="4">
        <f t="shared" si="17"/>
        <v>0</v>
      </c>
      <c r="M87" s="26"/>
      <c r="N87" s="26">
        <f t="shared" si="14"/>
        <v>18</v>
      </c>
    </row>
    <row r="88" spans="1:14" ht="25.5" customHeight="1" x14ac:dyDescent="0.2">
      <c r="A88" s="4" t="s">
        <v>218</v>
      </c>
      <c r="B88" s="24" t="s">
        <v>108</v>
      </c>
      <c r="C88" s="44"/>
      <c r="D88" s="4">
        <v>80</v>
      </c>
      <c r="E88" s="4">
        <v>1</v>
      </c>
      <c r="F88" s="26">
        <f t="shared" si="15"/>
        <v>80</v>
      </c>
      <c r="G88" s="24"/>
      <c r="H88" s="4">
        <v>80</v>
      </c>
      <c r="I88" s="4">
        <v>1</v>
      </c>
      <c r="J88" s="26">
        <f t="shared" si="16"/>
        <v>80</v>
      </c>
      <c r="K88" s="4">
        <f t="shared" si="17"/>
        <v>0</v>
      </c>
      <c r="M88" s="26"/>
      <c r="N88" s="26">
        <f t="shared" si="14"/>
        <v>80</v>
      </c>
    </row>
    <row r="89" spans="1:14" ht="25.5" customHeight="1" x14ac:dyDescent="0.2">
      <c r="A89" s="4"/>
      <c r="B89" s="24"/>
      <c r="C89" s="44"/>
      <c r="D89" s="4"/>
      <c r="E89" s="4"/>
      <c r="F89" s="26"/>
      <c r="G89" s="24"/>
      <c r="H89" s="4"/>
      <c r="I89" s="4"/>
      <c r="J89" s="26"/>
      <c r="K89" s="4"/>
      <c r="M89" s="26"/>
      <c r="N89" s="26"/>
    </row>
    <row r="90" spans="1:14" ht="20.25" customHeight="1" x14ac:dyDescent="0.2">
      <c r="A90" s="24"/>
      <c r="B90" s="37" t="s">
        <v>220</v>
      </c>
      <c r="C90" s="51">
        <f>SUM(C63:C89)</f>
        <v>31</v>
      </c>
      <c r="D90" s="5" t="s">
        <v>20</v>
      </c>
      <c r="E90" s="5">
        <f>SUM(E63:E88)</f>
        <v>36</v>
      </c>
      <c r="F90" s="6">
        <f>SUM(F63:F89)</f>
        <v>710</v>
      </c>
      <c r="G90" s="24"/>
      <c r="H90" s="5" t="s">
        <v>20</v>
      </c>
      <c r="I90" s="5">
        <f>SUM(I63:I89)</f>
        <v>38</v>
      </c>
      <c r="J90" s="6">
        <f>SUM(J63:J89)</f>
        <v>806</v>
      </c>
      <c r="K90" s="5">
        <f>SUM(K63:K88)</f>
        <v>96</v>
      </c>
      <c r="M90" s="6">
        <f>SUM(M63:M89)</f>
        <v>0</v>
      </c>
      <c r="N90" s="6">
        <f>SUM(N63:N89)</f>
        <v>806</v>
      </c>
    </row>
    <row r="91" spans="1:14" ht="21.75" customHeight="1" x14ac:dyDescent="0.2">
      <c r="A91" s="24"/>
      <c r="B91" s="37"/>
      <c r="C91" s="110"/>
      <c r="D91" s="5"/>
      <c r="E91" s="5"/>
      <c r="F91" s="5"/>
      <c r="G91" s="24"/>
      <c r="H91" s="5"/>
      <c r="I91" s="5"/>
      <c r="J91" s="5"/>
      <c r="K91" s="4"/>
      <c r="M91" s="5"/>
      <c r="N91" s="5"/>
    </row>
    <row r="92" spans="1:14" ht="34.5" customHeight="1" x14ac:dyDescent="0.2">
      <c r="A92" s="19">
        <v>5</v>
      </c>
      <c r="B92" s="79" t="s">
        <v>263</v>
      </c>
      <c r="C92" s="102" t="s">
        <v>265</v>
      </c>
      <c r="D92" s="115"/>
      <c r="E92" s="115"/>
      <c r="F92" s="116"/>
      <c r="G92" s="68"/>
      <c r="H92" s="68"/>
      <c r="I92" s="80"/>
      <c r="J92" s="81"/>
      <c r="K92" s="23"/>
      <c r="M92" s="81"/>
      <c r="N92" s="81"/>
    </row>
    <row r="93" spans="1:14" ht="21.75" customHeight="1" x14ac:dyDescent="0.2">
      <c r="A93" s="52" t="s">
        <v>109</v>
      </c>
      <c r="B93" s="24" t="s">
        <v>258</v>
      </c>
      <c r="C93" s="109">
        <v>1</v>
      </c>
      <c r="D93" s="4">
        <v>18</v>
      </c>
      <c r="E93" s="4">
        <v>1</v>
      </c>
      <c r="F93" s="26">
        <f>D93*E93</f>
        <v>18</v>
      </c>
      <c r="G93" s="24"/>
      <c r="H93" s="4">
        <v>18</v>
      </c>
      <c r="I93" s="4">
        <v>1</v>
      </c>
      <c r="J93" s="26">
        <f>H93*I93</f>
        <v>18</v>
      </c>
      <c r="K93" s="4">
        <f t="shared" si="17"/>
        <v>0</v>
      </c>
      <c r="M93" s="26"/>
      <c r="N93" s="26">
        <f>I93*H93</f>
        <v>18</v>
      </c>
    </row>
    <row r="94" spans="1:14" ht="25.5" customHeight="1" x14ac:dyDescent="0.2">
      <c r="A94" s="52" t="s">
        <v>111</v>
      </c>
      <c r="B94" s="24" t="s">
        <v>57</v>
      </c>
      <c r="C94" s="109">
        <v>1</v>
      </c>
      <c r="D94" s="4">
        <v>18</v>
      </c>
      <c r="E94" s="4">
        <v>1</v>
      </c>
      <c r="F94" s="26">
        <f t="shared" ref="F94:F109" si="24">D94*E94</f>
        <v>18</v>
      </c>
      <c r="G94" s="24"/>
      <c r="H94" s="4">
        <v>18</v>
      </c>
      <c r="I94" s="4">
        <v>1</v>
      </c>
      <c r="J94" s="26">
        <f t="shared" ref="J94:J109" si="25">H94*I94</f>
        <v>18</v>
      </c>
      <c r="K94" s="4">
        <f t="shared" si="17"/>
        <v>0</v>
      </c>
      <c r="M94" s="26"/>
      <c r="N94" s="26">
        <f t="shared" ref="N94:N109" si="26">I94*H94</f>
        <v>18</v>
      </c>
    </row>
    <row r="95" spans="1:14" ht="25.5" customHeight="1" x14ac:dyDescent="0.2">
      <c r="A95" s="52" t="s">
        <v>113</v>
      </c>
      <c r="B95" s="24" t="s">
        <v>61</v>
      </c>
      <c r="C95" s="109">
        <v>1</v>
      </c>
      <c r="D95" s="4">
        <v>15</v>
      </c>
      <c r="E95" s="4">
        <v>1</v>
      </c>
      <c r="F95" s="26">
        <f t="shared" si="24"/>
        <v>15</v>
      </c>
      <c r="G95" s="24"/>
      <c r="H95" s="4">
        <v>15</v>
      </c>
      <c r="I95" s="4">
        <v>1</v>
      </c>
      <c r="J95" s="26">
        <f t="shared" si="25"/>
        <v>15</v>
      </c>
      <c r="K95" s="4">
        <f t="shared" si="17"/>
        <v>0</v>
      </c>
      <c r="M95" s="26"/>
      <c r="N95" s="26">
        <f t="shared" si="26"/>
        <v>15</v>
      </c>
    </row>
    <row r="96" spans="1:14" ht="25.5" customHeight="1" x14ac:dyDescent="0.2">
      <c r="A96" s="52" t="s">
        <v>267</v>
      </c>
      <c r="B96" s="24" t="s">
        <v>264</v>
      </c>
      <c r="C96" s="109">
        <v>4</v>
      </c>
      <c r="D96" s="4">
        <v>12</v>
      </c>
      <c r="E96" s="4">
        <v>2</v>
      </c>
      <c r="F96" s="26">
        <f t="shared" si="24"/>
        <v>24</v>
      </c>
      <c r="G96" s="24"/>
      <c r="H96" s="4">
        <v>15</v>
      </c>
      <c r="I96" s="4">
        <v>2</v>
      </c>
      <c r="J96" s="26">
        <f t="shared" si="25"/>
        <v>30</v>
      </c>
      <c r="K96" s="5">
        <f t="shared" si="17"/>
        <v>6</v>
      </c>
      <c r="M96" s="26"/>
      <c r="N96" s="26">
        <f t="shared" si="26"/>
        <v>30</v>
      </c>
    </row>
    <row r="97" spans="1:14" ht="25.5" customHeight="1" x14ac:dyDescent="0.2">
      <c r="A97" s="52" t="s">
        <v>114</v>
      </c>
      <c r="B97" s="36" t="s">
        <v>256</v>
      </c>
      <c r="C97" s="109"/>
      <c r="D97" s="4"/>
      <c r="E97" s="4"/>
      <c r="F97" s="26"/>
      <c r="G97" s="24"/>
      <c r="H97" s="4">
        <v>15</v>
      </c>
      <c r="I97" s="4">
        <v>1</v>
      </c>
      <c r="J97" s="26">
        <f t="shared" si="25"/>
        <v>15</v>
      </c>
      <c r="K97" s="5">
        <f t="shared" si="17"/>
        <v>15</v>
      </c>
      <c r="M97" s="26"/>
      <c r="N97" s="26">
        <f t="shared" si="26"/>
        <v>15</v>
      </c>
    </row>
    <row r="98" spans="1:14" ht="25.5" customHeight="1" x14ac:dyDescent="0.2">
      <c r="A98" s="52" t="s">
        <v>268</v>
      </c>
      <c r="B98" s="24" t="s">
        <v>88</v>
      </c>
      <c r="C98" s="109">
        <v>1</v>
      </c>
      <c r="D98" s="4">
        <v>15</v>
      </c>
      <c r="E98" s="4">
        <v>1</v>
      </c>
      <c r="F98" s="26">
        <f t="shared" si="24"/>
        <v>15</v>
      </c>
      <c r="G98" s="49" t="s">
        <v>181</v>
      </c>
      <c r="H98" s="4">
        <v>15</v>
      </c>
      <c r="I98" s="4">
        <v>1</v>
      </c>
      <c r="J98" s="26">
        <f t="shared" si="25"/>
        <v>15</v>
      </c>
      <c r="K98" s="4">
        <f t="shared" si="17"/>
        <v>0</v>
      </c>
      <c r="M98" s="26"/>
      <c r="N98" s="26">
        <f t="shared" si="26"/>
        <v>15</v>
      </c>
    </row>
    <row r="99" spans="1:14" ht="25.5" customHeight="1" x14ac:dyDescent="0.2">
      <c r="A99" s="52" t="s">
        <v>116</v>
      </c>
      <c r="B99" s="24" t="s">
        <v>65</v>
      </c>
      <c r="C99" s="44">
        <v>4</v>
      </c>
      <c r="D99" s="4">
        <v>12</v>
      </c>
      <c r="E99" s="4">
        <v>2</v>
      </c>
      <c r="F99" s="26">
        <f t="shared" si="24"/>
        <v>24</v>
      </c>
      <c r="G99" s="49" t="s">
        <v>250</v>
      </c>
      <c r="H99" s="4">
        <v>15</v>
      </c>
      <c r="I99" s="4">
        <v>2</v>
      </c>
      <c r="J99" s="26">
        <f t="shared" si="25"/>
        <v>30</v>
      </c>
      <c r="K99" s="5">
        <f t="shared" si="17"/>
        <v>6</v>
      </c>
      <c r="M99" s="26"/>
      <c r="N99" s="26">
        <f t="shared" si="26"/>
        <v>30</v>
      </c>
    </row>
    <row r="100" spans="1:14" ht="25.5" customHeight="1" x14ac:dyDescent="0.2">
      <c r="A100" s="52" t="s">
        <v>117</v>
      </c>
      <c r="B100" s="24" t="s">
        <v>69</v>
      </c>
      <c r="C100" s="109"/>
      <c r="D100" s="4">
        <v>48</v>
      </c>
      <c r="E100" s="4">
        <v>1</v>
      </c>
      <c r="F100" s="26">
        <f t="shared" si="24"/>
        <v>48</v>
      </c>
      <c r="G100" s="24"/>
      <c r="H100" s="4">
        <v>48</v>
      </c>
      <c r="I100" s="4">
        <v>1</v>
      </c>
      <c r="J100" s="26">
        <f t="shared" si="25"/>
        <v>48</v>
      </c>
      <c r="K100" s="4">
        <f t="shared" si="17"/>
        <v>0</v>
      </c>
      <c r="M100" s="26"/>
      <c r="N100" s="26">
        <f t="shared" si="26"/>
        <v>48</v>
      </c>
    </row>
    <row r="101" spans="1:14" ht="25.5" customHeight="1" x14ac:dyDescent="0.2">
      <c r="A101" s="52" t="s">
        <v>119</v>
      </c>
      <c r="B101" s="24" t="s">
        <v>209</v>
      </c>
      <c r="C101" s="109"/>
      <c r="D101" s="4">
        <v>12</v>
      </c>
      <c r="E101" s="4">
        <v>1</v>
      </c>
      <c r="F101" s="26">
        <f t="shared" si="24"/>
        <v>12</v>
      </c>
      <c r="G101" s="24"/>
      <c r="H101" s="4">
        <v>12</v>
      </c>
      <c r="I101" s="4">
        <v>1</v>
      </c>
      <c r="J101" s="26">
        <f t="shared" si="25"/>
        <v>12</v>
      </c>
      <c r="K101" s="4">
        <f t="shared" si="17"/>
        <v>0</v>
      </c>
      <c r="M101" s="26"/>
      <c r="N101" s="26">
        <f t="shared" si="26"/>
        <v>12</v>
      </c>
    </row>
    <row r="102" spans="1:14" ht="25.5" customHeight="1" x14ac:dyDescent="0.2">
      <c r="A102" s="52" t="s">
        <v>121</v>
      </c>
      <c r="B102" s="24" t="s">
        <v>210</v>
      </c>
      <c r="C102" s="109"/>
      <c r="D102" s="4">
        <v>12</v>
      </c>
      <c r="E102" s="4">
        <v>1</v>
      </c>
      <c r="F102" s="26">
        <f t="shared" si="24"/>
        <v>12</v>
      </c>
      <c r="G102" s="24"/>
      <c r="H102" s="4">
        <v>12</v>
      </c>
      <c r="I102" s="4">
        <v>1</v>
      </c>
      <c r="J102" s="26">
        <f t="shared" si="25"/>
        <v>12</v>
      </c>
      <c r="K102" s="4">
        <f t="shared" si="17"/>
        <v>0</v>
      </c>
      <c r="M102" s="26"/>
      <c r="N102" s="26">
        <f t="shared" si="26"/>
        <v>12</v>
      </c>
    </row>
    <row r="103" spans="1:14" ht="25.5" customHeight="1" x14ac:dyDescent="0.2">
      <c r="A103" s="52" t="s">
        <v>123</v>
      </c>
      <c r="B103" s="36" t="s">
        <v>141</v>
      </c>
      <c r="C103" s="109"/>
      <c r="D103" s="4">
        <v>12</v>
      </c>
      <c r="E103" s="4">
        <v>1</v>
      </c>
      <c r="F103" s="26">
        <f t="shared" si="24"/>
        <v>12</v>
      </c>
      <c r="G103" s="24"/>
      <c r="H103" s="4">
        <v>18</v>
      </c>
      <c r="I103" s="4">
        <v>1</v>
      </c>
      <c r="J103" s="26">
        <f t="shared" si="25"/>
        <v>18</v>
      </c>
      <c r="K103" s="5">
        <f t="shared" si="17"/>
        <v>6</v>
      </c>
      <c r="M103" s="26"/>
      <c r="N103" s="26">
        <f t="shared" si="26"/>
        <v>18</v>
      </c>
    </row>
    <row r="104" spans="1:14" ht="25.5" customHeight="1" x14ac:dyDescent="0.2">
      <c r="A104" s="52" t="s">
        <v>125</v>
      </c>
      <c r="B104" s="36" t="s">
        <v>142</v>
      </c>
      <c r="C104" s="109"/>
      <c r="D104" s="4">
        <v>12</v>
      </c>
      <c r="E104" s="4">
        <v>1</v>
      </c>
      <c r="F104" s="26">
        <f t="shared" si="24"/>
        <v>12</v>
      </c>
      <c r="G104" s="24"/>
      <c r="H104" s="4">
        <v>12</v>
      </c>
      <c r="I104" s="4">
        <v>1</v>
      </c>
      <c r="J104" s="26">
        <f t="shared" si="25"/>
        <v>12</v>
      </c>
      <c r="K104" s="4">
        <f t="shared" si="17"/>
        <v>0</v>
      </c>
      <c r="M104" s="26"/>
      <c r="N104" s="26">
        <f t="shared" si="26"/>
        <v>12</v>
      </c>
    </row>
    <row r="105" spans="1:14" ht="25.5" customHeight="1" x14ac:dyDescent="0.2">
      <c r="A105" s="52" t="s">
        <v>126</v>
      </c>
      <c r="B105" s="82" t="s">
        <v>143</v>
      </c>
      <c r="C105" s="109"/>
      <c r="D105" s="4">
        <v>18</v>
      </c>
      <c r="E105" s="4">
        <v>1</v>
      </c>
      <c r="F105" s="26">
        <f t="shared" si="24"/>
        <v>18</v>
      </c>
      <c r="G105" s="24"/>
      <c r="H105" s="4">
        <v>18</v>
      </c>
      <c r="I105" s="4">
        <v>1</v>
      </c>
      <c r="J105" s="26">
        <f t="shared" si="25"/>
        <v>18</v>
      </c>
      <c r="K105" s="4">
        <f t="shared" si="17"/>
        <v>0</v>
      </c>
      <c r="M105" s="26"/>
      <c r="N105" s="26">
        <f t="shared" si="26"/>
        <v>18</v>
      </c>
    </row>
    <row r="106" spans="1:14" ht="25.5" customHeight="1" x14ac:dyDescent="0.2">
      <c r="A106" s="52" t="s">
        <v>127</v>
      </c>
      <c r="B106" s="83" t="s">
        <v>144</v>
      </c>
      <c r="C106" s="110"/>
      <c r="D106" s="4">
        <v>18</v>
      </c>
      <c r="E106" s="4">
        <v>1</v>
      </c>
      <c r="F106" s="26">
        <f t="shared" si="24"/>
        <v>18</v>
      </c>
      <c r="G106" s="24"/>
      <c r="H106" s="4">
        <v>18</v>
      </c>
      <c r="I106" s="5">
        <v>1</v>
      </c>
      <c r="J106" s="26">
        <f t="shared" si="25"/>
        <v>18</v>
      </c>
      <c r="K106" s="4">
        <f t="shared" si="17"/>
        <v>0</v>
      </c>
      <c r="M106" s="26"/>
      <c r="N106" s="26">
        <f t="shared" si="26"/>
        <v>18</v>
      </c>
    </row>
    <row r="107" spans="1:14" ht="25.5" customHeight="1" x14ac:dyDescent="0.2">
      <c r="A107" s="52" t="s">
        <v>235</v>
      </c>
      <c r="B107" s="82" t="s">
        <v>145</v>
      </c>
      <c r="C107" s="110"/>
      <c r="D107" s="4">
        <v>12</v>
      </c>
      <c r="E107" s="4">
        <v>1</v>
      </c>
      <c r="F107" s="26">
        <f t="shared" si="24"/>
        <v>12</v>
      </c>
      <c r="G107" s="24"/>
      <c r="H107" s="4">
        <v>12</v>
      </c>
      <c r="I107" s="4">
        <v>1</v>
      </c>
      <c r="J107" s="26">
        <f t="shared" si="25"/>
        <v>12</v>
      </c>
      <c r="K107" s="4">
        <f t="shared" si="17"/>
        <v>0</v>
      </c>
      <c r="M107" s="26"/>
      <c r="N107" s="26">
        <f t="shared" si="26"/>
        <v>12</v>
      </c>
    </row>
    <row r="108" spans="1:14" s="56" customFormat="1" ht="25.5" customHeight="1" x14ac:dyDescent="0.2">
      <c r="A108" s="52" t="s">
        <v>236</v>
      </c>
      <c r="B108" s="83" t="s">
        <v>257</v>
      </c>
      <c r="C108" s="110"/>
      <c r="D108" s="4"/>
      <c r="E108" s="4"/>
      <c r="F108" s="26"/>
      <c r="G108" s="24"/>
      <c r="H108" s="4">
        <v>18</v>
      </c>
      <c r="I108" s="4">
        <v>1</v>
      </c>
      <c r="J108" s="26">
        <f t="shared" si="25"/>
        <v>18</v>
      </c>
      <c r="K108" s="4">
        <f t="shared" si="17"/>
        <v>18</v>
      </c>
      <c r="M108" s="26"/>
      <c r="N108" s="26">
        <f t="shared" si="26"/>
        <v>18</v>
      </c>
    </row>
    <row r="109" spans="1:14" ht="25.5" customHeight="1" x14ac:dyDescent="0.2">
      <c r="A109" s="52" t="s">
        <v>237</v>
      </c>
      <c r="B109" s="82" t="s">
        <v>221</v>
      </c>
      <c r="C109" s="110"/>
      <c r="D109" s="4">
        <v>19</v>
      </c>
      <c r="E109" s="4">
        <v>1</v>
      </c>
      <c r="F109" s="26">
        <f t="shared" si="24"/>
        <v>19</v>
      </c>
      <c r="G109" s="24"/>
      <c r="H109" s="4">
        <v>19</v>
      </c>
      <c r="I109" s="4">
        <v>1</v>
      </c>
      <c r="J109" s="26">
        <f t="shared" si="25"/>
        <v>19</v>
      </c>
      <c r="K109" s="4">
        <f t="shared" si="17"/>
        <v>0</v>
      </c>
      <c r="M109" s="26"/>
      <c r="N109" s="26">
        <f t="shared" si="26"/>
        <v>19</v>
      </c>
    </row>
    <row r="110" spans="1:14" ht="25.5" customHeight="1" x14ac:dyDescent="0.2">
      <c r="A110" s="38"/>
      <c r="B110" s="82"/>
      <c r="C110" s="110"/>
      <c r="D110" s="4"/>
      <c r="E110" s="4"/>
      <c r="F110" s="26"/>
      <c r="G110" s="30"/>
      <c r="H110" s="4"/>
      <c r="I110" s="4"/>
      <c r="J110" s="26"/>
      <c r="K110" s="4"/>
      <c r="M110" s="26"/>
      <c r="N110" s="26"/>
    </row>
    <row r="111" spans="1:14" ht="25.5" customHeight="1" x14ac:dyDescent="0.2">
      <c r="A111" s="38"/>
      <c r="B111" s="84" t="s">
        <v>146</v>
      </c>
      <c r="C111" s="51">
        <f>SUM(C93:C110)</f>
        <v>12</v>
      </c>
      <c r="D111" s="5" t="s">
        <v>20</v>
      </c>
      <c r="E111" s="5">
        <f>SUM(E93:E110)</f>
        <v>17</v>
      </c>
      <c r="F111" s="6">
        <f>SUM(F93:F110)</f>
        <v>277</v>
      </c>
      <c r="G111" s="34"/>
      <c r="H111" s="5" t="s">
        <v>20</v>
      </c>
      <c r="I111" s="5">
        <f>SUM(I93:I110)</f>
        <v>19</v>
      </c>
      <c r="J111" s="6">
        <f>SUM(J93:J110)</f>
        <v>328</v>
      </c>
      <c r="K111" s="5">
        <f>SUM(K93:K110)</f>
        <v>51</v>
      </c>
      <c r="M111" s="6">
        <f>SUM(M93:M110)</f>
        <v>0</v>
      </c>
      <c r="N111" s="6">
        <f>SUM(N93:N110)</f>
        <v>328</v>
      </c>
    </row>
    <row r="112" spans="1:14" ht="22.5" customHeight="1" x14ac:dyDescent="0.2">
      <c r="A112" s="24"/>
      <c r="B112" s="25"/>
      <c r="C112" s="110"/>
      <c r="D112" s="5"/>
      <c r="E112" s="5"/>
      <c r="F112" s="5"/>
      <c r="G112" s="24"/>
      <c r="H112" s="5"/>
      <c r="I112" s="5"/>
      <c r="J112" s="5"/>
      <c r="K112" s="4"/>
      <c r="M112" s="5"/>
      <c r="N112" s="5"/>
    </row>
    <row r="113" spans="1:14" ht="22.5" customHeight="1" x14ac:dyDescent="0.2">
      <c r="A113" s="19">
        <v>6</v>
      </c>
      <c r="B113" s="72" t="s">
        <v>222</v>
      </c>
      <c r="C113" s="91" t="s">
        <v>266</v>
      </c>
      <c r="D113" s="95"/>
      <c r="E113" s="95"/>
      <c r="F113" s="96"/>
      <c r="G113" s="68"/>
      <c r="H113" s="68"/>
      <c r="I113" s="80"/>
      <c r="J113" s="81"/>
      <c r="K113" s="23"/>
      <c r="M113" s="81"/>
      <c r="N113" s="81"/>
    </row>
    <row r="114" spans="1:14" s="46" customFormat="1" ht="25.5" customHeight="1" x14ac:dyDescent="0.2">
      <c r="A114" s="53" t="s">
        <v>129</v>
      </c>
      <c r="B114" s="36" t="s">
        <v>110</v>
      </c>
      <c r="C114" s="85"/>
      <c r="D114" s="44">
        <v>18</v>
      </c>
      <c r="E114" s="44">
        <v>1</v>
      </c>
      <c r="F114" s="45">
        <f>D114*E114</f>
        <v>18</v>
      </c>
      <c r="G114" s="48" t="s">
        <v>223</v>
      </c>
      <c r="H114" s="44">
        <v>18</v>
      </c>
      <c r="I114" s="44">
        <v>1</v>
      </c>
      <c r="J114" s="45">
        <f>H114*I114</f>
        <v>18</v>
      </c>
      <c r="K114" s="44">
        <f t="shared" si="17"/>
        <v>0</v>
      </c>
      <c r="M114" s="45"/>
      <c r="N114" s="45">
        <f>I114*H114</f>
        <v>18</v>
      </c>
    </row>
    <row r="115" spans="1:14" ht="25.5" customHeight="1" x14ac:dyDescent="0.2">
      <c r="A115" s="53" t="s">
        <v>130</v>
      </c>
      <c r="B115" s="24" t="s">
        <v>112</v>
      </c>
      <c r="C115" s="109">
        <v>2</v>
      </c>
      <c r="D115" s="4">
        <v>18</v>
      </c>
      <c r="E115" s="4">
        <v>1</v>
      </c>
      <c r="F115" s="26">
        <f t="shared" ref="F115:F125" si="27">D115*E115</f>
        <v>18</v>
      </c>
      <c r="G115" s="24"/>
      <c r="H115" s="4">
        <v>18</v>
      </c>
      <c r="I115" s="4">
        <v>1</v>
      </c>
      <c r="J115" s="26">
        <f t="shared" ref="J115:J125" si="28">H115*I115</f>
        <v>18</v>
      </c>
      <c r="K115" s="4">
        <f t="shared" si="17"/>
        <v>0</v>
      </c>
      <c r="M115" s="45"/>
      <c r="N115" s="45">
        <f t="shared" ref="N115:N125" si="29">I115*H115</f>
        <v>18</v>
      </c>
    </row>
    <row r="116" spans="1:14" ht="25.5" customHeight="1" x14ac:dyDescent="0.2">
      <c r="A116" s="53" t="s">
        <v>131</v>
      </c>
      <c r="B116" s="24" t="s">
        <v>88</v>
      </c>
      <c r="C116" s="44">
        <v>1</v>
      </c>
      <c r="D116" s="4">
        <v>15</v>
      </c>
      <c r="E116" s="4">
        <v>1</v>
      </c>
      <c r="F116" s="26">
        <f t="shared" si="27"/>
        <v>15</v>
      </c>
      <c r="G116" s="49" t="s">
        <v>182</v>
      </c>
      <c r="H116" s="4">
        <v>15</v>
      </c>
      <c r="I116" s="4">
        <v>1</v>
      </c>
      <c r="J116" s="26">
        <f t="shared" si="28"/>
        <v>15</v>
      </c>
      <c r="K116" s="4">
        <f t="shared" si="17"/>
        <v>0</v>
      </c>
      <c r="M116" s="45"/>
      <c r="N116" s="45">
        <f t="shared" si="29"/>
        <v>15</v>
      </c>
    </row>
    <row r="117" spans="1:14" ht="25.5" customHeight="1" x14ac:dyDescent="0.2">
      <c r="A117" s="53" t="s">
        <v>132</v>
      </c>
      <c r="B117" s="24" t="s">
        <v>115</v>
      </c>
      <c r="C117" s="44">
        <v>4</v>
      </c>
      <c r="D117" s="4">
        <v>12</v>
      </c>
      <c r="E117" s="4">
        <v>2</v>
      </c>
      <c r="F117" s="26">
        <f t="shared" si="27"/>
        <v>24</v>
      </c>
      <c r="G117" s="49" t="s">
        <v>250</v>
      </c>
      <c r="H117" s="4">
        <v>15</v>
      </c>
      <c r="I117" s="4">
        <v>2</v>
      </c>
      <c r="J117" s="26">
        <f t="shared" si="28"/>
        <v>30</v>
      </c>
      <c r="K117" s="5">
        <f t="shared" si="17"/>
        <v>6</v>
      </c>
      <c r="M117" s="45"/>
      <c r="N117" s="45">
        <f t="shared" si="29"/>
        <v>30</v>
      </c>
    </row>
    <row r="118" spans="1:14" ht="25.5" customHeight="1" x14ac:dyDescent="0.2">
      <c r="A118" s="53" t="s">
        <v>133</v>
      </c>
      <c r="B118" s="24" t="s">
        <v>38</v>
      </c>
      <c r="C118" s="44"/>
      <c r="D118" s="4">
        <v>12</v>
      </c>
      <c r="E118" s="4">
        <v>1</v>
      </c>
      <c r="F118" s="26">
        <f t="shared" si="27"/>
        <v>12</v>
      </c>
      <c r="G118" s="24"/>
      <c r="H118" s="4">
        <v>12</v>
      </c>
      <c r="I118" s="4">
        <v>1</v>
      </c>
      <c r="J118" s="26">
        <f t="shared" si="28"/>
        <v>12</v>
      </c>
      <c r="K118" s="4">
        <f t="shared" si="17"/>
        <v>0</v>
      </c>
      <c r="M118" s="45"/>
      <c r="N118" s="45">
        <f t="shared" si="29"/>
        <v>12</v>
      </c>
    </row>
    <row r="119" spans="1:14" ht="25.5" customHeight="1" x14ac:dyDescent="0.2">
      <c r="A119" s="53" t="s">
        <v>134</v>
      </c>
      <c r="B119" s="24" t="s">
        <v>224</v>
      </c>
      <c r="C119" s="44"/>
      <c r="D119" s="4">
        <v>12</v>
      </c>
      <c r="E119" s="4">
        <v>1</v>
      </c>
      <c r="F119" s="26">
        <f t="shared" si="27"/>
        <v>12</v>
      </c>
      <c r="G119" s="24"/>
      <c r="H119" s="4">
        <v>12</v>
      </c>
      <c r="I119" s="4">
        <v>1</v>
      </c>
      <c r="J119" s="26">
        <f t="shared" si="28"/>
        <v>12</v>
      </c>
      <c r="K119" s="4">
        <f t="shared" si="17"/>
        <v>0</v>
      </c>
      <c r="M119" s="45"/>
      <c r="N119" s="45">
        <f t="shared" si="29"/>
        <v>12</v>
      </c>
    </row>
    <row r="120" spans="1:14" ht="25.5" customHeight="1" x14ac:dyDescent="0.2">
      <c r="A120" s="53" t="s">
        <v>135</v>
      </c>
      <c r="B120" s="24" t="s">
        <v>118</v>
      </c>
      <c r="C120" s="44"/>
      <c r="D120" s="4">
        <v>12</v>
      </c>
      <c r="E120" s="4">
        <v>1</v>
      </c>
      <c r="F120" s="26">
        <f t="shared" si="27"/>
        <v>12</v>
      </c>
      <c r="G120" s="24"/>
      <c r="H120" s="4">
        <v>15</v>
      </c>
      <c r="I120" s="4">
        <v>1</v>
      </c>
      <c r="J120" s="26">
        <f t="shared" si="28"/>
        <v>15</v>
      </c>
      <c r="K120" s="5">
        <f t="shared" ref="K120:K156" si="30">J120-F120</f>
        <v>3</v>
      </c>
      <c r="M120" s="45"/>
      <c r="N120" s="45">
        <f t="shared" si="29"/>
        <v>15</v>
      </c>
    </row>
    <row r="121" spans="1:14" ht="21.75" customHeight="1" x14ac:dyDescent="0.2">
      <c r="A121" s="53" t="s">
        <v>136</v>
      </c>
      <c r="B121" s="24" t="s">
        <v>120</v>
      </c>
      <c r="C121" s="44"/>
      <c r="D121" s="4">
        <v>15</v>
      </c>
      <c r="E121" s="4">
        <v>1</v>
      </c>
      <c r="F121" s="26">
        <f t="shared" si="27"/>
        <v>15</v>
      </c>
      <c r="G121" s="65"/>
      <c r="H121" s="4">
        <v>15</v>
      </c>
      <c r="I121" s="4">
        <v>1</v>
      </c>
      <c r="J121" s="26">
        <f t="shared" si="28"/>
        <v>15</v>
      </c>
      <c r="K121" s="4">
        <f t="shared" si="30"/>
        <v>0</v>
      </c>
      <c r="M121" s="45"/>
      <c r="N121" s="45">
        <f t="shared" si="29"/>
        <v>15</v>
      </c>
    </row>
    <row r="122" spans="1:14" ht="25.5" customHeight="1" x14ac:dyDescent="0.2">
      <c r="A122" s="53" t="s">
        <v>137</v>
      </c>
      <c r="B122" s="27" t="s">
        <v>124</v>
      </c>
      <c r="C122" s="44"/>
      <c r="D122" s="4">
        <v>12</v>
      </c>
      <c r="E122" s="4">
        <v>1</v>
      </c>
      <c r="F122" s="26">
        <f t="shared" si="27"/>
        <v>12</v>
      </c>
      <c r="G122" s="24"/>
      <c r="H122" s="4">
        <v>12</v>
      </c>
      <c r="I122" s="4">
        <v>1</v>
      </c>
      <c r="J122" s="26">
        <f t="shared" si="28"/>
        <v>12</v>
      </c>
      <c r="K122" s="4">
        <f t="shared" si="30"/>
        <v>0</v>
      </c>
      <c r="M122" s="45">
        <f t="shared" ref="M122:M124" si="31">H122*I122</f>
        <v>12</v>
      </c>
      <c r="N122" s="45">
        <f t="shared" si="29"/>
        <v>12</v>
      </c>
    </row>
    <row r="123" spans="1:14" ht="26.25" customHeight="1" x14ac:dyDescent="0.2">
      <c r="A123" s="54" t="s">
        <v>138</v>
      </c>
      <c r="B123" s="36" t="s">
        <v>122</v>
      </c>
      <c r="C123" s="44"/>
      <c r="D123" s="4">
        <v>12</v>
      </c>
      <c r="E123" s="4">
        <v>1</v>
      </c>
      <c r="F123" s="26">
        <f t="shared" si="27"/>
        <v>12</v>
      </c>
      <c r="G123" s="24"/>
      <c r="H123" s="4">
        <v>12</v>
      </c>
      <c r="I123" s="4">
        <v>1</v>
      </c>
      <c r="J123" s="26">
        <f t="shared" si="28"/>
        <v>12</v>
      </c>
      <c r="K123" s="4">
        <f t="shared" si="30"/>
        <v>0</v>
      </c>
      <c r="M123" s="45"/>
      <c r="N123" s="45">
        <f t="shared" si="29"/>
        <v>12</v>
      </c>
    </row>
    <row r="124" spans="1:14" ht="21.75" customHeight="1" x14ac:dyDescent="0.2">
      <c r="A124" s="54" t="s">
        <v>139</v>
      </c>
      <c r="B124" s="24" t="s">
        <v>225</v>
      </c>
      <c r="C124" s="44"/>
      <c r="D124" s="4">
        <v>60</v>
      </c>
      <c r="E124" s="4">
        <v>2</v>
      </c>
      <c r="F124" s="26">
        <f t="shared" si="27"/>
        <v>120</v>
      </c>
      <c r="G124" s="24"/>
      <c r="H124" s="4">
        <v>90</v>
      </c>
      <c r="I124" s="4">
        <v>2</v>
      </c>
      <c r="J124" s="26">
        <f t="shared" si="28"/>
        <v>180</v>
      </c>
      <c r="K124" s="5">
        <f t="shared" si="30"/>
        <v>60</v>
      </c>
      <c r="M124" s="45">
        <f t="shared" si="31"/>
        <v>180</v>
      </c>
      <c r="N124" s="45">
        <f t="shared" si="29"/>
        <v>180</v>
      </c>
    </row>
    <row r="125" spans="1:14" ht="25.15" customHeight="1" x14ac:dyDescent="0.2">
      <c r="A125" s="54" t="s">
        <v>140</v>
      </c>
      <c r="B125" s="24" t="s">
        <v>128</v>
      </c>
      <c r="C125" s="44"/>
      <c r="D125" s="4">
        <v>12</v>
      </c>
      <c r="E125" s="4">
        <v>1</v>
      </c>
      <c r="F125" s="26">
        <f t="shared" si="27"/>
        <v>12</v>
      </c>
      <c r="G125" s="24"/>
      <c r="H125" s="4">
        <v>12</v>
      </c>
      <c r="I125" s="4">
        <v>1</v>
      </c>
      <c r="J125" s="26">
        <f t="shared" si="28"/>
        <v>12</v>
      </c>
      <c r="K125" s="4">
        <f t="shared" si="30"/>
        <v>0</v>
      </c>
      <c r="M125" s="45"/>
      <c r="N125" s="45">
        <f t="shared" si="29"/>
        <v>12</v>
      </c>
    </row>
    <row r="126" spans="1:14" ht="25.15" customHeight="1" x14ac:dyDescent="0.2">
      <c r="A126" s="24"/>
      <c r="B126" s="24"/>
      <c r="C126" s="44"/>
      <c r="D126" s="4"/>
      <c r="E126" s="4"/>
      <c r="F126" s="26"/>
      <c r="G126" s="24"/>
      <c r="H126" s="4"/>
      <c r="I126" s="4"/>
      <c r="J126" s="26"/>
      <c r="K126" s="4"/>
      <c r="M126" s="26"/>
      <c r="N126" s="26"/>
    </row>
    <row r="127" spans="1:14" ht="25.15" customHeight="1" x14ac:dyDescent="0.2">
      <c r="A127" s="24"/>
      <c r="B127" s="25" t="s">
        <v>226</v>
      </c>
      <c r="C127" s="110">
        <f>SUM(C115:C126)</f>
        <v>7</v>
      </c>
      <c r="D127" s="5" t="s">
        <v>20</v>
      </c>
      <c r="E127" s="5">
        <f>SUM(E114:E126)</f>
        <v>14</v>
      </c>
      <c r="F127" s="6">
        <f>SUM(F114:F126)</f>
        <v>282</v>
      </c>
      <c r="G127" s="24"/>
      <c r="H127" s="5" t="s">
        <v>20</v>
      </c>
      <c r="I127" s="5">
        <f>SUM(I114:I126)</f>
        <v>14</v>
      </c>
      <c r="J127" s="6">
        <f>SUM(J114:J126)</f>
        <v>351</v>
      </c>
      <c r="K127" s="5">
        <f>SUM(K114:K126)</f>
        <v>69</v>
      </c>
      <c r="M127" s="6">
        <f>SUM(M114:M126)</f>
        <v>192</v>
      </c>
      <c r="N127" s="6">
        <f>SUM(N114:N126)</f>
        <v>351</v>
      </c>
    </row>
    <row r="128" spans="1:14" ht="23.25" customHeight="1" x14ac:dyDescent="0.2">
      <c r="A128" s="24"/>
      <c r="B128" s="25"/>
      <c r="C128" s="110"/>
      <c r="D128" s="5"/>
      <c r="E128" s="5"/>
      <c r="F128" s="5"/>
      <c r="G128" s="24"/>
      <c r="H128" s="5"/>
      <c r="I128" s="5"/>
      <c r="J128" s="5"/>
      <c r="K128" s="4"/>
      <c r="M128" s="5"/>
      <c r="N128" s="5"/>
    </row>
    <row r="129" spans="1:14" ht="31.5" x14ac:dyDescent="0.2">
      <c r="A129" s="39">
        <v>7</v>
      </c>
      <c r="B129" s="86" t="s">
        <v>251</v>
      </c>
      <c r="C129" s="97"/>
      <c r="D129" s="98"/>
      <c r="E129" s="98"/>
      <c r="F129" s="99"/>
      <c r="G129" s="69"/>
      <c r="H129" s="23"/>
      <c r="I129" s="23"/>
      <c r="J129" s="87"/>
      <c r="K129" s="23"/>
      <c r="M129" s="87"/>
      <c r="N129" s="87"/>
    </row>
    <row r="130" spans="1:14" ht="25.15" customHeight="1" x14ac:dyDescent="0.2">
      <c r="A130" s="55" t="s">
        <v>269</v>
      </c>
      <c r="B130" s="24" t="s">
        <v>155</v>
      </c>
      <c r="C130" s="44"/>
      <c r="D130" s="4">
        <v>12</v>
      </c>
      <c r="E130" s="4">
        <v>1</v>
      </c>
      <c r="F130" s="26">
        <f>D130*E130</f>
        <v>12</v>
      </c>
      <c r="G130" s="25"/>
      <c r="H130" s="4">
        <v>12</v>
      </c>
      <c r="I130" s="4">
        <v>1</v>
      </c>
      <c r="J130" s="26">
        <f>H130*I130</f>
        <v>12</v>
      </c>
      <c r="K130" s="4">
        <f t="shared" si="30"/>
        <v>0</v>
      </c>
      <c r="M130" s="26"/>
      <c r="N130" s="26">
        <f>I130*H130</f>
        <v>12</v>
      </c>
    </row>
    <row r="131" spans="1:14" ht="25.15" customHeight="1" x14ac:dyDescent="0.2">
      <c r="A131" s="55" t="s">
        <v>147</v>
      </c>
      <c r="B131" s="24" t="s">
        <v>156</v>
      </c>
      <c r="C131" s="44"/>
      <c r="D131" s="4">
        <v>18</v>
      </c>
      <c r="E131" s="4">
        <v>1</v>
      </c>
      <c r="F131" s="26">
        <f t="shared" ref="F131:F150" si="32">D131*E131</f>
        <v>18</v>
      </c>
      <c r="G131" s="25"/>
      <c r="H131" s="4">
        <v>18</v>
      </c>
      <c r="I131" s="4">
        <v>1</v>
      </c>
      <c r="J131" s="26">
        <f t="shared" ref="J131:J150" si="33">H131*I131</f>
        <v>18</v>
      </c>
      <c r="K131" s="4">
        <f t="shared" si="30"/>
        <v>0</v>
      </c>
      <c r="M131" s="26"/>
      <c r="N131" s="26">
        <f t="shared" ref="M131:N150" si="34">I131*J131</f>
        <v>18</v>
      </c>
    </row>
    <row r="132" spans="1:14" ht="25.15" customHeight="1" x14ac:dyDescent="0.2">
      <c r="A132" s="55" t="s">
        <v>148</v>
      </c>
      <c r="B132" s="24" t="s">
        <v>157</v>
      </c>
      <c r="C132" s="44"/>
      <c r="D132" s="4">
        <v>18</v>
      </c>
      <c r="E132" s="4">
        <v>1</v>
      </c>
      <c r="F132" s="26">
        <f t="shared" si="32"/>
        <v>18</v>
      </c>
      <c r="G132" s="25"/>
      <c r="H132" s="4">
        <v>18</v>
      </c>
      <c r="I132" s="4">
        <v>1</v>
      </c>
      <c r="J132" s="26">
        <f t="shared" si="33"/>
        <v>18</v>
      </c>
      <c r="K132" s="4">
        <f t="shared" si="30"/>
        <v>0</v>
      </c>
      <c r="M132" s="26">
        <f t="shared" si="34"/>
        <v>18</v>
      </c>
      <c r="N132" s="26">
        <f t="shared" si="34"/>
        <v>18</v>
      </c>
    </row>
    <row r="133" spans="1:14" ht="25.15" customHeight="1" x14ac:dyDescent="0.2">
      <c r="A133" s="55" t="s">
        <v>149</v>
      </c>
      <c r="B133" s="24" t="s">
        <v>158</v>
      </c>
      <c r="C133" s="44"/>
      <c r="D133" s="4">
        <v>18</v>
      </c>
      <c r="E133" s="4">
        <v>1</v>
      </c>
      <c r="F133" s="26">
        <f t="shared" si="32"/>
        <v>18</v>
      </c>
      <c r="G133" s="24"/>
      <c r="H133" s="4">
        <v>36</v>
      </c>
      <c r="I133" s="4">
        <v>1</v>
      </c>
      <c r="J133" s="26">
        <f t="shared" si="33"/>
        <v>36</v>
      </c>
      <c r="K133" s="5">
        <f t="shared" si="30"/>
        <v>18</v>
      </c>
      <c r="M133" s="26"/>
      <c r="N133" s="26">
        <f t="shared" si="34"/>
        <v>36</v>
      </c>
    </row>
    <row r="134" spans="1:14" ht="26.25" customHeight="1" x14ac:dyDescent="0.2">
      <c r="A134" s="55" t="s">
        <v>270</v>
      </c>
      <c r="B134" s="36" t="s">
        <v>159</v>
      </c>
      <c r="C134" s="44"/>
      <c r="D134" s="4">
        <v>12</v>
      </c>
      <c r="E134" s="4">
        <v>1</v>
      </c>
      <c r="F134" s="26">
        <f t="shared" si="32"/>
        <v>12</v>
      </c>
      <c r="G134" s="25"/>
      <c r="H134" s="4">
        <v>12</v>
      </c>
      <c r="I134" s="4">
        <v>1</v>
      </c>
      <c r="J134" s="26">
        <f t="shared" si="33"/>
        <v>12</v>
      </c>
      <c r="K134" s="4">
        <f t="shared" si="30"/>
        <v>0</v>
      </c>
      <c r="M134" s="26">
        <f t="shared" si="34"/>
        <v>12</v>
      </c>
      <c r="N134" s="26">
        <f>I134*H134</f>
        <v>12</v>
      </c>
    </row>
    <row r="135" spans="1:14" ht="24.95" customHeight="1" x14ac:dyDescent="0.2">
      <c r="A135" s="55" t="s">
        <v>150</v>
      </c>
      <c r="B135" s="36" t="s">
        <v>160</v>
      </c>
      <c r="C135" s="44"/>
      <c r="D135" s="4">
        <v>18</v>
      </c>
      <c r="E135" s="4">
        <v>2</v>
      </c>
      <c r="F135" s="26">
        <f t="shared" si="32"/>
        <v>36</v>
      </c>
      <c r="G135" s="25"/>
      <c r="H135" s="4">
        <v>18</v>
      </c>
      <c r="I135" s="4">
        <v>2</v>
      </c>
      <c r="J135" s="26">
        <f t="shared" si="33"/>
        <v>36</v>
      </c>
      <c r="K135" s="4">
        <f t="shared" si="30"/>
        <v>0</v>
      </c>
      <c r="M135" s="26"/>
      <c r="N135" s="26">
        <f t="shared" ref="N135:N150" si="35">I135*H135</f>
        <v>36</v>
      </c>
    </row>
    <row r="136" spans="1:14" ht="24.95" customHeight="1" x14ac:dyDescent="0.2">
      <c r="A136" s="55" t="s">
        <v>151</v>
      </c>
      <c r="B136" s="36" t="s">
        <v>171</v>
      </c>
      <c r="C136" s="44"/>
      <c r="D136" s="4">
        <v>12</v>
      </c>
      <c r="E136" s="4">
        <v>1</v>
      </c>
      <c r="F136" s="26">
        <f t="shared" si="32"/>
        <v>12</v>
      </c>
      <c r="G136" s="25"/>
      <c r="H136" s="4">
        <v>12</v>
      </c>
      <c r="I136" s="4">
        <v>1</v>
      </c>
      <c r="J136" s="26">
        <f t="shared" si="33"/>
        <v>12</v>
      </c>
      <c r="K136" s="4">
        <f t="shared" si="30"/>
        <v>0</v>
      </c>
      <c r="M136" s="26">
        <f t="shared" si="34"/>
        <v>12</v>
      </c>
      <c r="N136" s="26">
        <f t="shared" si="35"/>
        <v>12</v>
      </c>
    </row>
    <row r="137" spans="1:14" ht="25.5" x14ac:dyDescent="0.2">
      <c r="A137" s="55" t="s">
        <v>152</v>
      </c>
      <c r="B137" s="36" t="s">
        <v>161</v>
      </c>
      <c r="C137" s="44"/>
      <c r="D137" s="4">
        <v>18</v>
      </c>
      <c r="E137" s="4">
        <v>1</v>
      </c>
      <c r="F137" s="26">
        <f t="shared" si="32"/>
        <v>18</v>
      </c>
      <c r="G137" s="25"/>
      <c r="H137" s="4">
        <v>18</v>
      </c>
      <c r="I137" s="4">
        <v>1</v>
      </c>
      <c r="J137" s="26">
        <f t="shared" si="33"/>
        <v>18</v>
      </c>
      <c r="K137" s="4">
        <f t="shared" si="30"/>
        <v>0</v>
      </c>
      <c r="M137" s="26">
        <f t="shared" si="34"/>
        <v>18</v>
      </c>
      <c r="N137" s="26">
        <f t="shared" si="35"/>
        <v>18</v>
      </c>
    </row>
    <row r="138" spans="1:14" ht="24.95" customHeight="1" x14ac:dyDescent="0.2">
      <c r="A138" s="55" t="s">
        <v>271</v>
      </c>
      <c r="B138" s="36" t="s">
        <v>162</v>
      </c>
      <c r="C138" s="44"/>
      <c r="D138" s="4">
        <v>6</v>
      </c>
      <c r="E138" s="4">
        <v>1</v>
      </c>
      <c r="F138" s="26">
        <f>D138*E138</f>
        <v>6</v>
      </c>
      <c r="G138" s="25"/>
      <c r="H138" s="4">
        <v>6</v>
      </c>
      <c r="I138" s="4">
        <v>1</v>
      </c>
      <c r="J138" s="26">
        <f>H138*I138</f>
        <v>6</v>
      </c>
      <c r="K138" s="4">
        <f>J138-F138</f>
        <v>0</v>
      </c>
      <c r="M138" s="26">
        <f t="shared" si="34"/>
        <v>6</v>
      </c>
      <c r="N138" s="26">
        <f t="shared" si="35"/>
        <v>6</v>
      </c>
    </row>
    <row r="139" spans="1:14" ht="24.95" customHeight="1" x14ac:dyDescent="0.2">
      <c r="A139" s="55" t="s">
        <v>272</v>
      </c>
      <c r="B139" s="27" t="s">
        <v>227</v>
      </c>
      <c r="C139" s="44"/>
      <c r="D139" s="4">
        <v>3</v>
      </c>
      <c r="E139" s="4">
        <v>1</v>
      </c>
      <c r="F139" s="26">
        <f t="shared" si="32"/>
        <v>3</v>
      </c>
      <c r="G139" s="25"/>
      <c r="H139" s="4">
        <v>3</v>
      </c>
      <c r="I139" s="4">
        <v>1</v>
      </c>
      <c r="J139" s="26">
        <f t="shared" si="33"/>
        <v>3</v>
      </c>
      <c r="K139" s="4">
        <f t="shared" si="30"/>
        <v>0</v>
      </c>
      <c r="M139" s="26">
        <f t="shared" si="34"/>
        <v>3</v>
      </c>
      <c r="N139" s="26">
        <f t="shared" si="35"/>
        <v>3</v>
      </c>
    </row>
    <row r="140" spans="1:14" ht="24.95" customHeight="1" x14ac:dyDescent="0.2">
      <c r="A140" s="55" t="s">
        <v>153</v>
      </c>
      <c r="B140" s="36" t="s">
        <v>228</v>
      </c>
      <c r="C140" s="44"/>
      <c r="D140" s="4">
        <v>3</v>
      </c>
      <c r="E140" s="4">
        <v>1</v>
      </c>
      <c r="F140" s="26">
        <f t="shared" si="32"/>
        <v>3</v>
      </c>
      <c r="G140" s="25"/>
      <c r="H140" s="4">
        <v>3</v>
      </c>
      <c r="I140" s="4">
        <v>1</v>
      </c>
      <c r="J140" s="26">
        <f t="shared" si="33"/>
        <v>3</v>
      </c>
      <c r="K140" s="4">
        <f t="shared" si="30"/>
        <v>0</v>
      </c>
      <c r="M140" s="26">
        <f t="shared" si="34"/>
        <v>3</v>
      </c>
      <c r="N140" s="26">
        <f t="shared" si="35"/>
        <v>3</v>
      </c>
    </row>
    <row r="141" spans="1:14" ht="25.5" x14ac:dyDescent="0.2">
      <c r="A141" s="55" t="s">
        <v>154</v>
      </c>
      <c r="B141" s="36" t="s">
        <v>163</v>
      </c>
      <c r="C141" s="44">
        <v>2</v>
      </c>
      <c r="D141" s="4">
        <v>12</v>
      </c>
      <c r="E141" s="4">
        <v>1</v>
      </c>
      <c r="F141" s="26">
        <f t="shared" si="32"/>
        <v>12</v>
      </c>
      <c r="G141" s="49" t="s">
        <v>252</v>
      </c>
      <c r="H141" s="4">
        <v>12</v>
      </c>
      <c r="I141" s="4">
        <v>1</v>
      </c>
      <c r="J141" s="26">
        <f t="shared" si="33"/>
        <v>12</v>
      </c>
      <c r="K141" s="4">
        <f t="shared" si="30"/>
        <v>0</v>
      </c>
      <c r="M141" s="26">
        <f t="shared" si="34"/>
        <v>12</v>
      </c>
      <c r="N141" s="26">
        <f t="shared" si="35"/>
        <v>12</v>
      </c>
    </row>
    <row r="142" spans="1:14" ht="25.5" x14ac:dyDescent="0.2">
      <c r="A142" s="55" t="s">
        <v>273</v>
      </c>
      <c r="B142" s="36" t="s">
        <v>229</v>
      </c>
      <c r="C142" s="44"/>
      <c r="D142" s="4">
        <v>12</v>
      </c>
      <c r="E142" s="4">
        <v>1</v>
      </c>
      <c r="F142" s="26">
        <f t="shared" si="32"/>
        <v>12</v>
      </c>
      <c r="G142" s="49"/>
      <c r="H142" s="4">
        <v>12</v>
      </c>
      <c r="I142" s="4">
        <v>1</v>
      </c>
      <c r="J142" s="26">
        <f t="shared" si="33"/>
        <v>12</v>
      </c>
      <c r="K142" s="4">
        <f t="shared" si="30"/>
        <v>0</v>
      </c>
      <c r="M142" s="26">
        <f t="shared" si="34"/>
        <v>12</v>
      </c>
      <c r="N142" s="26">
        <f t="shared" si="35"/>
        <v>12</v>
      </c>
    </row>
    <row r="143" spans="1:14" ht="24.95" customHeight="1" x14ac:dyDescent="0.2">
      <c r="A143" s="55" t="s">
        <v>238</v>
      </c>
      <c r="B143" s="24" t="s">
        <v>168</v>
      </c>
      <c r="C143" s="44">
        <v>1</v>
      </c>
      <c r="D143" s="4">
        <v>18</v>
      </c>
      <c r="E143" s="4">
        <v>1</v>
      </c>
      <c r="F143" s="26">
        <f>D143*E143</f>
        <v>18</v>
      </c>
      <c r="G143" s="49" t="s">
        <v>252</v>
      </c>
      <c r="H143" s="4">
        <v>18</v>
      </c>
      <c r="I143" s="4">
        <v>1</v>
      </c>
      <c r="J143" s="26">
        <f>H143*I143</f>
        <v>18</v>
      </c>
      <c r="K143" s="4">
        <f>J143-F143</f>
        <v>0</v>
      </c>
      <c r="M143" s="26">
        <f t="shared" si="34"/>
        <v>18</v>
      </c>
      <c r="N143" s="26">
        <f t="shared" si="35"/>
        <v>18</v>
      </c>
    </row>
    <row r="144" spans="1:14" ht="24.95" customHeight="1" x14ac:dyDescent="0.2">
      <c r="A144" s="55" t="s">
        <v>239</v>
      </c>
      <c r="B144" s="24" t="s">
        <v>164</v>
      </c>
      <c r="C144" s="44"/>
      <c r="D144" s="4">
        <v>12</v>
      </c>
      <c r="E144" s="4">
        <v>2</v>
      </c>
      <c r="F144" s="26">
        <f t="shared" si="32"/>
        <v>24</v>
      </c>
      <c r="G144" s="24"/>
      <c r="H144" s="4">
        <v>24</v>
      </c>
      <c r="I144" s="4">
        <v>2</v>
      </c>
      <c r="J144" s="26">
        <f t="shared" si="33"/>
        <v>48</v>
      </c>
      <c r="K144" s="5">
        <f t="shared" si="30"/>
        <v>24</v>
      </c>
      <c r="M144" s="26">
        <f t="shared" si="34"/>
        <v>48</v>
      </c>
      <c r="N144" s="26">
        <f t="shared" si="35"/>
        <v>48</v>
      </c>
    </row>
    <row r="145" spans="1:14" ht="24.95" customHeight="1" x14ac:dyDescent="0.2">
      <c r="A145" s="55" t="s">
        <v>240</v>
      </c>
      <c r="B145" s="24" t="s">
        <v>165</v>
      </c>
      <c r="C145" s="44"/>
      <c r="D145" s="4">
        <v>12</v>
      </c>
      <c r="E145" s="4">
        <v>1</v>
      </c>
      <c r="F145" s="26">
        <f t="shared" si="32"/>
        <v>12</v>
      </c>
      <c r="G145" s="25"/>
      <c r="H145" s="4">
        <v>12</v>
      </c>
      <c r="I145" s="4">
        <v>1</v>
      </c>
      <c r="J145" s="26">
        <f t="shared" si="33"/>
        <v>12</v>
      </c>
      <c r="K145" s="4">
        <f t="shared" si="30"/>
        <v>0</v>
      </c>
      <c r="M145" s="26">
        <f t="shared" si="34"/>
        <v>12</v>
      </c>
      <c r="N145" s="26">
        <f t="shared" si="35"/>
        <v>12</v>
      </c>
    </row>
    <row r="146" spans="1:14" ht="24.95" customHeight="1" x14ac:dyDescent="0.2">
      <c r="A146" s="55" t="s">
        <v>274</v>
      </c>
      <c r="B146" s="24" t="s">
        <v>167</v>
      </c>
      <c r="C146" s="44"/>
      <c r="D146" s="4">
        <v>12</v>
      </c>
      <c r="E146" s="4">
        <v>1</v>
      </c>
      <c r="F146" s="26">
        <f>D146*E146</f>
        <v>12</v>
      </c>
      <c r="G146" s="25"/>
      <c r="H146" s="4">
        <v>12</v>
      </c>
      <c r="I146" s="4">
        <v>1</v>
      </c>
      <c r="J146" s="26">
        <f>H146*I146</f>
        <v>12</v>
      </c>
      <c r="K146" s="4">
        <f>J146-F146</f>
        <v>0</v>
      </c>
      <c r="M146" s="26">
        <f t="shared" si="34"/>
        <v>12</v>
      </c>
      <c r="N146" s="26">
        <f t="shared" si="35"/>
        <v>12</v>
      </c>
    </row>
    <row r="147" spans="1:14" ht="31.5" customHeight="1" x14ac:dyDescent="0.2">
      <c r="A147" s="55" t="s">
        <v>241</v>
      </c>
      <c r="B147" s="36" t="s">
        <v>166</v>
      </c>
      <c r="C147" s="44"/>
      <c r="D147" s="4">
        <v>24</v>
      </c>
      <c r="E147" s="4">
        <v>1</v>
      </c>
      <c r="F147" s="26">
        <f t="shared" si="32"/>
        <v>24</v>
      </c>
      <c r="G147" s="25"/>
      <c r="H147" s="4">
        <v>24</v>
      </c>
      <c r="I147" s="4">
        <v>1</v>
      </c>
      <c r="J147" s="26">
        <f t="shared" si="33"/>
        <v>24</v>
      </c>
      <c r="K147" s="4">
        <f t="shared" si="30"/>
        <v>0</v>
      </c>
      <c r="M147" s="26">
        <f t="shared" si="34"/>
        <v>24</v>
      </c>
      <c r="N147" s="26">
        <f t="shared" si="35"/>
        <v>24</v>
      </c>
    </row>
    <row r="148" spans="1:14" ht="24.95" customHeight="1" x14ac:dyDescent="0.2">
      <c r="A148" s="55" t="s">
        <v>242</v>
      </c>
      <c r="B148" s="24" t="s">
        <v>169</v>
      </c>
      <c r="C148" s="44"/>
      <c r="D148" s="4">
        <v>12</v>
      </c>
      <c r="E148" s="4">
        <v>1</v>
      </c>
      <c r="F148" s="26">
        <f t="shared" si="32"/>
        <v>12</v>
      </c>
      <c r="G148" s="25"/>
      <c r="H148" s="4">
        <v>12</v>
      </c>
      <c r="I148" s="4">
        <v>1</v>
      </c>
      <c r="J148" s="26">
        <f t="shared" si="33"/>
        <v>12</v>
      </c>
      <c r="K148" s="4">
        <f t="shared" si="30"/>
        <v>0</v>
      </c>
      <c r="M148" s="26">
        <f t="shared" si="34"/>
        <v>12</v>
      </c>
      <c r="N148" s="26">
        <f t="shared" si="35"/>
        <v>12</v>
      </c>
    </row>
    <row r="149" spans="1:14" ht="51" x14ac:dyDescent="0.2">
      <c r="A149" s="55" t="s">
        <v>243</v>
      </c>
      <c r="B149" s="36" t="s">
        <v>170</v>
      </c>
      <c r="C149" s="44"/>
      <c r="D149" s="4">
        <v>12</v>
      </c>
      <c r="E149" s="4">
        <v>1</v>
      </c>
      <c r="F149" s="26">
        <f t="shared" si="32"/>
        <v>12</v>
      </c>
      <c r="G149" s="25"/>
      <c r="H149" s="4">
        <v>12</v>
      </c>
      <c r="I149" s="4">
        <v>1</v>
      </c>
      <c r="J149" s="26">
        <f t="shared" si="33"/>
        <v>12</v>
      </c>
      <c r="K149" s="4">
        <f t="shared" si="30"/>
        <v>0</v>
      </c>
      <c r="M149" s="26">
        <f t="shared" si="34"/>
        <v>12</v>
      </c>
      <c r="N149" s="26">
        <f t="shared" si="35"/>
        <v>12</v>
      </c>
    </row>
    <row r="150" spans="1:14" ht="29.25" customHeight="1" x14ac:dyDescent="0.2">
      <c r="A150" s="55" t="s">
        <v>275</v>
      </c>
      <c r="B150" s="36" t="s">
        <v>230</v>
      </c>
      <c r="C150" s="44"/>
      <c r="D150" s="4">
        <v>60</v>
      </c>
      <c r="E150" s="4">
        <v>3</v>
      </c>
      <c r="F150" s="26">
        <f t="shared" si="32"/>
        <v>180</v>
      </c>
      <c r="G150" s="24"/>
      <c r="H150" s="4">
        <v>90</v>
      </c>
      <c r="I150" s="4">
        <v>2</v>
      </c>
      <c r="J150" s="26">
        <f t="shared" si="33"/>
        <v>180</v>
      </c>
      <c r="K150" s="5">
        <f t="shared" si="30"/>
        <v>0</v>
      </c>
      <c r="M150" s="26">
        <f t="shared" si="34"/>
        <v>180</v>
      </c>
      <c r="N150" s="26">
        <f t="shared" si="35"/>
        <v>180</v>
      </c>
    </row>
    <row r="151" spans="1:14" ht="22.5" customHeight="1" x14ac:dyDescent="0.2">
      <c r="A151" s="24"/>
      <c r="B151" s="36"/>
      <c r="C151" s="44"/>
      <c r="D151" s="4"/>
      <c r="E151" s="4"/>
      <c r="F151" s="26"/>
      <c r="G151" s="24"/>
      <c r="H151" s="4"/>
      <c r="I151" s="4"/>
      <c r="J151" s="26"/>
      <c r="K151" s="4"/>
      <c r="M151" s="26"/>
      <c r="N151" s="26"/>
    </row>
    <row r="152" spans="1:14" ht="26.25" customHeight="1" x14ac:dyDescent="0.2">
      <c r="A152" s="4"/>
      <c r="B152" s="40" t="s">
        <v>172</v>
      </c>
      <c r="C152" s="51">
        <f>SUM(C130:C150)</f>
        <v>3</v>
      </c>
      <c r="D152" s="5" t="s">
        <v>20</v>
      </c>
      <c r="E152" s="5">
        <f>SUM(E130:E150)</f>
        <v>25</v>
      </c>
      <c r="F152" s="6">
        <f>SUM(F130:F151)</f>
        <v>474</v>
      </c>
      <c r="G152" s="24"/>
      <c r="H152" s="5" t="s">
        <v>20</v>
      </c>
      <c r="I152" s="5">
        <f>SUM(I130:I151)</f>
        <v>24</v>
      </c>
      <c r="J152" s="6">
        <f>SUM(J130:J151)</f>
        <v>516</v>
      </c>
      <c r="K152" s="5">
        <f>SUM(K130:K151)</f>
        <v>42</v>
      </c>
      <c r="M152" s="6">
        <f>SUM(M130:M151)</f>
        <v>414</v>
      </c>
      <c r="N152" s="6">
        <f>SUM(N130:N151)</f>
        <v>516</v>
      </c>
    </row>
    <row r="153" spans="1:14" ht="26.25" customHeight="1" x14ac:dyDescent="0.2">
      <c r="A153" s="4"/>
      <c r="B153" s="40"/>
      <c r="C153" s="44"/>
      <c r="D153" s="5"/>
      <c r="E153" s="5"/>
      <c r="F153" s="6"/>
      <c r="G153" s="24"/>
      <c r="H153" s="5"/>
      <c r="I153" s="5"/>
      <c r="J153" s="6"/>
      <c r="K153" s="5"/>
      <c r="M153" s="6"/>
      <c r="N153" s="6"/>
    </row>
    <row r="154" spans="1:14" ht="33.75" customHeight="1" x14ac:dyDescent="0.2">
      <c r="A154" s="71">
        <v>8</v>
      </c>
      <c r="B154" s="88" t="s">
        <v>173</v>
      </c>
      <c r="C154" s="111">
        <f>C152+C127+C111+C90+C60+C37+C12</f>
        <v>87</v>
      </c>
      <c r="D154" s="8" t="s">
        <v>174</v>
      </c>
      <c r="E154" s="8">
        <f>E152+E127+E111+E90+E60+E37+E12</f>
        <v>145</v>
      </c>
      <c r="F154" s="9">
        <f>F152+F127+F111+F90+F60+F37+F12</f>
        <v>2676</v>
      </c>
      <c r="G154" s="70"/>
      <c r="H154" s="89" t="s">
        <v>174</v>
      </c>
      <c r="I154" s="89">
        <f>I152+I127+I111+I90+I60+I37+I12</f>
        <v>151</v>
      </c>
      <c r="J154" s="9">
        <f>J152+J127+J111+J90+J60+J37+J12</f>
        <v>3012</v>
      </c>
      <c r="K154" s="10">
        <f t="shared" si="30"/>
        <v>336</v>
      </c>
      <c r="M154" s="9">
        <f>M152+M127+M111+M90+M60+M37+M12</f>
        <v>720</v>
      </c>
      <c r="N154" s="9">
        <f>N152+N127+N111+N90+N60+N37+N12</f>
        <v>3012</v>
      </c>
    </row>
    <row r="155" spans="1:14" ht="33" customHeight="1" x14ac:dyDescent="0.2">
      <c r="A155" s="71">
        <v>9</v>
      </c>
      <c r="B155" s="7" t="s">
        <v>175</v>
      </c>
      <c r="C155" s="111" t="s">
        <v>174</v>
      </c>
      <c r="D155" s="8" t="s">
        <v>174</v>
      </c>
      <c r="E155" s="8" t="s">
        <v>174</v>
      </c>
      <c r="F155" s="9">
        <f>F154*0.25</f>
        <v>669</v>
      </c>
      <c r="G155" s="9"/>
      <c r="H155" s="89" t="s">
        <v>174</v>
      </c>
      <c r="I155" s="89" t="s">
        <v>174</v>
      </c>
      <c r="J155" s="9">
        <f>J154*0.25</f>
        <v>753</v>
      </c>
      <c r="K155" s="10">
        <f t="shared" si="30"/>
        <v>84</v>
      </c>
      <c r="M155" s="9">
        <f>M154*0.25</f>
        <v>180</v>
      </c>
      <c r="N155" s="9">
        <f>N154*0.25</f>
        <v>753</v>
      </c>
    </row>
    <row r="156" spans="1:14" ht="32.25" customHeight="1" x14ac:dyDescent="0.2">
      <c r="A156" s="71">
        <v>10</v>
      </c>
      <c r="B156" s="7" t="s">
        <v>176</v>
      </c>
      <c r="C156" s="112">
        <f>C154</f>
        <v>87</v>
      </c>
      <c r="D156" s="8" t="s">
        <v>174</v>
      </c>
      <c r="E156" s="71">
        <f>E154</f>
        <v>145</v>
      </c>
      <c r="F156" s="9">
        <f>SUM(F154:F155)</f>
        <v>3345</v>
      </c>
      <c r="G156" s="9"/>
      <c r="H156" s="89" t="s">
        <v>174</v>
      </c>
      <c r="I156" s="70">
        <f>I154</f>
        <v>151</v>
      </c>
      <c r="J156" s="9">
        <f>SUM(J154:J155)</f>
        <v>3765</v>
      </c>
      <c r="K156" s="10">
        <f t="shared" si="30"/>
        <v>420</v>
      </c>
      <c r="M156" s="9">
        <f>SUM(M154:M155)</f>
        <v>900</v>
      </c>
      <c r="N156" s="9">
        <f>SUM(N154:N155)</f>
        <v>3765</v>
      </c>
    </row>
    <row r="157" spans="1:14" x14ac:dyDescent="0.2">
      <c r="C157" s="113"/>
      <c r="D157" s="41"/>
      <c r="E157" s="41"/>
      <c r="F157" s="41"/>
      <c r="H157" s="41"/>
      <c r="I157" s="41"/>
      <c r="J157" s="41"/>
      <c r="M157" s="41"/>
      <c r="N157" s="41"/>
    </row>
    <row r="158" spans="1:14" ht="15" x14ac:dyDescent="0.2">
      <c r="B158" s="14" t="s">
        <v>178</v>
      </c>
      <c r="C158" s="113"/>
      <c r="D158" s="41"/>
      <c r="E158" s="42" t="s">
        <v>177</v>
      </c>
      <c r="F158" s="41"/>
      <c r="H158" s="41"/>
      <c r="I158" s="42"/>
      <c r="J158" s="90"/>
      <c r="M158" s="90"/>
      <c r="N158" s="90"/>
    </row>
    <row r="159" spans="1:14" ht="21" customHeight="1" x14ac:dyDescent="0.2">
      <c r="C159" s="113"/>
      <c r="E159" s="41"/>
      <c r="F159" s="90"/>
      <c r="I159" s="41"/>
      <c r="J159" s="90"/>
      <c r="M159" s="90"/>
      <c r="N159" s="90"/>
    </row>
    <row r="160" spans="1:14" ht="30" customHeight="1" x14ac:dyDescent="0.2">
      <c r="B160" s="42"/>
      <c r="C160" s="114"/>
      <c r="D160" s="41"/>
      <c r="E160" s="93"/>
      <c r="F160" s="94"/>
      <c r="G160" s="94"/>
      <c r="H160" s="41"/>
    </row>
    <row r="161" spans="1:14" ht="15" x14ac:dyDescent="0.2">
      <c r="B161" s="42"/>
      <c r="C161" s="114"/>
      <c r="D161" s="41"/>
      <c r="E161" s="41"/>
      <c r="F161" s="41"/>
      <c r="H161" s="41"/>
      <c r="I161" s="41"/>
      <c r="J161" s="41"/>
      <c r="M161" s="41"/>
      <c r="N161" s="41"/>
    </row>
    <row r="162" spans="1:14" x14ac:dyDescent="0.2">
      <c r="A162" s="92"/>
      <c r="B162" s="92"/>
      <c r="C162" s="92"/>
      <c r="D162" s="92"/>
      <c r="E162" s="92"/>
      <c r="F162" s="92"/>
      <c r="G162" s="92"/>
    </row>
  </sheetData>
  <mergeCells count="7">
    <mergeCell ref="C39:F39"/>
    <mergeCell ref="C62:F62"/>
    <mergeCell ref="A162:G162"/>
    <mergeCell ref="E160:G160"/>
    <mergeCell ref="C92:F92"/>
    <mergeCell ref="C113:F113"/>
    <mergeCell ref="C129:F129"/>
  </mergeCells>
  <phoneticPr fontId="5" type="noConversion"/>
  <printOptions horizontalCentered="1"/>
  <pageMargins left="0.78740157480314965" right="0.15748031496062992" top="0.51181102362204722" bottom="0.55118110236220474" header="0.51181102362204722" footer="0.51181102362204722"/>
  <pageSetup paperSize="9" scale="85" fitToHeight="0" orientation="landscape" copies="2" r:id="rId1"/>
  <headerFooter alignWithMargins="0"/>
  <ignoredErrors>
    <ignoredError sqref="A52:A58 A75:A88 A27:A35 L108 C108:G108 O108:XFD10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20.01.2020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Zarańska - Bańdo</dc:creator>
  <cp:lastModifiedBy>Wojciech Gwizdak</cp:lastModifiedBy>
  <cp:lastPrinted>2021-04-07T07:31:35Z</cp:lastPrinted>
  <dcterms:created xsi:type="dcterms:W3CDTF">2020-12-30T11:08:57Z</dcterms:created>
  <dcterms:modified xsi:type="dcterms:W3CDTF">2023-05-04T12:24:47Z</dcterms:modified>
</cp:coreProperties>
</file>